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tabRatio="601" firstSheet="1" activeTab="1"/>
  </bookViews>
  <sheets>
    <sheet name="Лист17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<sst xmlns="http://schemas.openxmlformats.org/spreadsheetml/2006/main" count="1405" uniqueCount="408">
  <si>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</si>
  <si>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</si>
  <si>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</si>
  <si>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</si>
  <si>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</si>
  <si>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</si>
  <si>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</si>
  <si>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</si>
  <si>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</si>
  <si>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</si>
  <si>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</si>
  <si>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</si>
  <si>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</si>
  <si>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</si>
  <si>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</si>
  <si>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</si>
  <si>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</si>
  <si>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</si>
  <si>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</si>
  <si>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</si>
  <si>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</si>
  <si>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</si>
  <si>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</si>
  <si>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</si>
  <si>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</si>
  <si>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</si>
  <si>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</si>
  <si>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</si>
  <si>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</si>
  <si>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</si>
  <si>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</si>
  <si>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</si>
  <si>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</si>
  <si>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</si>
  <si>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</si>
  <si>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700</t>
  </si>
  <si>
    <t xml:space="preserve">       из них:</t>
  </si>
  <si>
    <t xml:space="preserve">      в том числе: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</si>
  <si>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</si>
  <si>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</si>
  <si>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</si>
  <si>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</si>
  <si>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</si>
  <si>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</si>
  <si>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820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</si>
  <si>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</si>
  <si>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</si>
  <si>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</si>
  <si>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</si>
  <si>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</si>
  <si>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</si>
  <si>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</si>
  <si>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</si>
  <si>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</si>
  <si>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</si>
  <si>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</si>
  <si>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</si>
  <si>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</si>
  <si>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</si>
  <si>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</si>
  <si>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</si>
  <si>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</si>
  <si>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</si>
  <si>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</si>
  <si>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</si>
  <si>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</si>
  <si>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</si>
  <si>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</si>
  <si>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</si>
  <si>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</si>
  <si>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</si>
  <si>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</si>
  <si>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</si>
  <si>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</si>
  <si>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</si>
  <si>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</si>
  <si>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          по ОКАТО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</si>
  <si>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</si>
  <si>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</si>
  <si>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</si>
  <si>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</si>
  <si>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</si>
  <si>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</si>
  <si>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</si>
  <si>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</si>
  <si>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</si>
  <si>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</si>
  <si>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</si>
  <si>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</si>
  <si>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</si>
  <si>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</si>
  <si>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</si>
  <si>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</si>
  <si>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</si>
  <si>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</si>
  <si>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</si>
  <si>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</si>
  <si>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</si>
  <si>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</si>
  <si>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</si>
  <si>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</si>
  <si>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</si>
  <si>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>951 202 01001 10 0000 151</t>
  </si>
  <si>
    <t>951 202 03015 10 0000 151</t>
  </si>
  <si>
    <t>951 202 04014 10 0000 151</t>
  </si>
  <si>
    <t>000 000 00000 00 0000 100</t>
  </si>
  <si>
    <t>182 101 02000 01 0000 110</t>
  </si>
  <si>
    <t>182 106 01030 10 0000 110</t>
  </si>
  <si>
    <t>182 106 01030 10 1000 110</t>
  </si>
  <si>
    <t>182 106 01030 10 2000 110</t>
  </si>
  <si>
    <t>182 106 04000 02 0000 110</t>
  </si>
  <si>
    <t>182 106 04011 02 1000 110</t>
  </si>
  <si>
    <t>182 106 04012 02 0000 110</t>
  </si>
  <si>
    <t>182 106 04012 02 1000 110</t>
  </si>
  <si>
    <t>182 106 04012 02 2000 110</t>
  </si>
  <si>
    <t>182 106 06013 10 0000 110</t>
  </si>
  <si>
    <t>182 106 06013 10 1000 110</t>
  </si>
  <si>
    <t>182 106 06013 10 2000 110</t>
  </si>
  <si>
    <t>182 106 06013 10 3000 110</t>
  </si>
  <si>
    <t>182 106 06023 10 0000 110</t>
  </si>
  <si>
    <t>182 106 06023 10 1000 110</t>
  </si>
  <si>
    <t>182 106 06023 10 2000 110</t>
  </si>
  <si>
    <t>951 108 04020 01 0000 110</t>
  </si>
  <si>
    <t>182 109 04050 10 0000 110</t>
  </si>
  <si>
    <t>182 109 04050 10 1000 110</t>
  </si>
  <si>
    <t>182 109 04050 10 2000 110</t>
  </si>
  <si>
    <t>951 117 01050 10 0000 180</t>
  </si>
  <si>
    <t>182 106 00000 00 0000 110</t>
  </si>
  <si>
    <t>Налог на доходы физических лиц</t>
  </si>
  <si>
    <t>Единый сельхоз. налог</t>
  </si>
  <si>
    <t>Транспортный налог</t>
  </si>
  <si>
    <t>Транспортный налог с физич. лиц</t>
  </si>
  <si>
    <t>Госпошлина</t>
  </si>
  <si>
    <t>Земельный налог,земли с/х назначения</t>
  </si>
  <si>
    <t>Земельный налог,земли  не с/х назнач.</t>
  </si>
  <si>
    <t>Аренда с/х земли</t>
  </si>
  <si>
    <t>000 870 00000 00 0000 151</t>
  </si>
  <si>
    <t>Налоговые доходы</t>
  </si>
  <si>
    <t>Налоговые доходы и неналог. доходы</t>
  </si>
  <si>
    <t>Неналоговые доходы</t>
  </si>
  <si>
    <t>Налог на имущество</t>
  </si>
  <si>
    <t>Транспортный налог с организаций</t>
  </si>
  <si>
    <t>0104</t>
  </si>
  <si>
    <t>0309</t>
  </si>
  <si>
    <t>0500</t>
  </si>
  <si>
    <t>0801</t>
  </si>
  <si>
    <t>0203</t>
  </si>
  <si>
    <t>9600 0000000 000 000</t>
  </si>
  <si>
    <t>Коммунальные услуги</t>
  </si>
  <si>
    <t>Прочие расходы</t>
  </si>
  <si>
    <t>Увел стоимости материальн.запасов</t>
  </si>
  <si>
    <t xml:space="preserve">Центральный аппарат </t>
  </si>
  <si>
    <r>
      <t xml:space="preserve">финансирования дефицита бюджета                                          </t>
    </r>
    <r>
      <rPr>
        <b/>
        <sz val="9"/>
        <rFont val="Arial Cyr"/>
        <family val="0"/>
      </rPr>
      <t xml:space="preserve"> Администрация Терновского сельского поселения</t>
    </r>
  </si>
  <si>
    <t>Культура</t>
  </si>
  <si>
    <t>210</t>
  </si>
  <si>
    <t>211</t>
  </si>
  <si>
    <t>213</t>
  </si>
  <si>
    <t>000</t>
  </si>
  <si>
    <t>212</t>
  </si>
  <si>
    <t>220</t>
  </si>
  <si>
    <t>221</t>
  </si>
  <si>
    <t>222</t>
  </si>
  <si>
    <t>223</t>
  </si>
  <si>
    <t>225</t>
  </si>
  <si>
    <t>226</t>
  </si>
  <si>
    <t>290</t>
  </si>
  <si>
    <t>340</t>
  </si>
  <si>
    <t xml:space="preserve"> Руководитель   __________________             </t>
  </si>
  <si>
    <t>экономической службы        ____________________     О.А.Потапова</t>
  </si>
  <si>
    <t>020</t>
  </si>
  <si>
    <t>030</t>
  </si>
  <si>
    <t>Осущ. первичного воинского учета</t>
  </si>
  <si>
    <t>Глава муниципального образования</t>
  </si>
  <si>
    <t>04226215</t>
  </si>
  <si>
    <t>60211830000</t>
  </si>
  <si>
    <t>951</t>
  </si>
  <si>
    <t>Остатки прошлых лет по зем. налогу</t>
  </si>
  <si>
    <t>Ю.В.Кулаков</t>
  </si>
  <si>
    <t>В.А.Смирнова</t>
  </si>
  <si>
    <t xml:space="preserve">Главный бухгалтер ________________Н.Н.Землянухина          </t>
  </si>
  <si>
    <t>Пенсия</t>
  </si>
  <si>
    <t>951 202 04999 10  0000 151</t>
  </si>
  <si>
    <t>Дотации</t>
  </si>
  <si>
    <t>Субвенции</t>
  </si>
  <si>
    <t>Ср-ва, передав. бюджетам поселений</t>
  </si>
  <si>
    <t>182 101 02040 01 1000 110</t>
  </si>
  <si>
    <t>Невыясненные поступления</t>
  </si>
  <si>
    <t>Продажа земельных участков</t>
  </si>
  <si>
    <t>Доходы в связи с применением УСНО</t>
  </si>
  <si>
    <t>Аренда имущества</t>
  </si>
  <si>
    <t>000  000  00000 00 0000 000</t>
  </si>
  <si>
    <t>182 106 04011 02 0000 110</t>
  </si>
  <si>
    <t>182 106 04011 02 2000 110</t>
  </si>
  <si>
    <t>Налог на имущество физических лиц</t>
  </si>
  <si>
    <t>Продажа земельных участков, находящихся в собственности поселения</t>
  </si>
  <si>
    <t>Доходы в виде арендной платы за земли,находящиеся в собственности поселений</t>
  </si>
  <si>
    <t>Начисления на выплаты по оплате труда</t>
  </si>
  <si>
    <t>Работы, услуги по содержанию имущества</t>
  </si>
  <si>
    <t>Оплата работ и услуг</t>
  </si>
  <si>
    <t>Жилищно-коммунальное зозяйство</t>
  </si>
  <si>
    <t>000 000 00000 00 0000 110</t>
  </si>
  <si>
    <t>-</t>
  </si>
  <si>
    <t>0,00</t>
  </si>
  <si>
    <t>Подпрограмма "Благоустройство населенных пунктов.."</t>
  </si>
  <si>
    <t>Муниципальная целевая программа "Сохранение и развитие культуры.."</t>
  </si>
  <si>
    <t>Муниципальная целевая программа " Социальная поддержка населения...."</t>
  </si>
  <si>
    <t>1001 7954400 000 000</t>
  </si>
  <si>
    <t>Выплата государственной пенсии за выслугу лет"</t>
  </si>
  <si>
    <t>263</t>
  </si>
  <si>
    <t>Иные межбюджетные трансферты</t>
  </si>
  <si>
    <t>Прочие субвенции бюджетам поселений</t>
  </si>
  <si>
    <t>Программа "Развитие коммунального хозяйства, благоустройства, землепользования и землеустройства"</t>
  </si>
  <si>
    <t>182 106 06023 10 3000 110</t>
  </si>
  <si>
    <t>0412</t>
  </si>
  <si>
    <t>Другие общегосударственные вопросы</t>
  </si>
  <si>
    <t>1000</t>
  </si>
  <si>
    <t>Социальная политика</t>
  </si>
  <si>
    <t>Увеличение стоимости мат.запасов</t>
  </si>
  <si>
    <t>Прочие м/б трансф.бюджетам поселений</t>
  </si>
  <si>
    <t>951 111 05025 10 0000 120</t>
  </si>
  <si>
    <t>951 111 05035 10 0000 120</t>
  </si>
  <si>
    <t>182 105 01000 00 0000 110</t>
  </si>
  <si>
    <t>Прочие неналоговые доходы</t>
  </si>
  <si>
    <t>0113</t>
  </si>
  <si>
    <t>Оплата прочих работ и услуг</t>
  </si>
  <si>
    <t>0203 0013600 997 210</t>
  </si>
  <si>
    <t>0203 0013600 997 211</t>
  </si>
  <si>
    <t>0203 0013600 997 213</t>
  </si>
  <si>
    <t>251</t>
  </si>
  <si>
    <t>Безвозмездные перечисления бюджетам</t>
  </si>
  <si>
    <t>Увеличение стоимости матер. запасов</t>
  </si>
  <si>
    <t>Национальная экономика</t>
  </si>
  <si>
    <t>Национальная безопасность и правоохранительная деятельность</t>
  </si>
  <si>
    <t>0300</t>
  </si>
  <si>
    <t>Мероприятия по гражданской обороне</t>
  </si>
  <si>
    <t>Оплата труда и начисления</t>
  </si>
  <si>
    <t>182 105 01011 01 1000 110</t>
  </si>
  <si>
    <t>182 105 01011 01 0000 110</t>
  </si>
  <si>
    <t>182 105 03020 01 0000 110</t>
  </si>
  <si>
    <t>182 105 03020 01 1000 110</t>
  </si>
  <si>
    <t>Единый сельскохозяйственный налог (за налоговые периоды, истекшие до 1 января 2011 года)</t>
  </si>
  <si>
    <t>0503</t>
  </si>
  <si>
    <t>Физическая культура и спорт</t>
  </si>
  <si>
    <t>-73643,85</t>
  </si>
  <si>
    <t>182 105 03010 01 1000110</t>
  </si>
  <si>
    <t>182 105 03010 01 2000 110</t>
  </si>
  <si>
    <t>182 105 03010 01 3000 110</t>
  </si>
  <si>
    <t>951 202 03024 10  0000 151</t>
  </si>
  <si>
    <t>182 105 03020 01 2000 110</t>
  </si>
  <si>
    <t>1102</t>
  </si>
  <si>
    <t>Оценка объектов, паспортизация и признание прав собственности</t>
  </si>
  <si>
    <t>0505</t>
  </si>
  <si>
    <t xml:space="preserve"> Администрация Колундаевского сельского поселения Шолоховского района</t>
  </si>
  <si>
    <t>182 105 03010 01 0000110</t>
  </si>
  <si>
    <t>182 105 03000 00 0000110</t>
  </si>
  <si>
    <t>Защита населения и территории от чрезвыч.ситуаций ,гражданская оборона</t>
  </si>
  <si>
    <t>182 105 01012 01 1000 110</t>
  </si>
  <si>
    <t>182 105 01012 01 2000 110</t>
  </si>
  <si>
    <t>182 105 01022 01 2000 110</t>
  </si>
  <si>
    <t>182 105 01022 01 1000 110</t>
  </si>
  <si>
    <t>Услуги связи</t>
  </si>
  <si>
    <t>Транспортные услуги</t>
  </si>
  <si>
    <t xml:space="preserve">Заработная плата </t>
  </si>
  <si>
    <t>Прочие выплаты</t>
  </si>
  <si>
    <t>182 105 01022 01 3000 110</t>
  </si>
  <si>
    <t>182 106 01030 10 4000 110</t>
  </si>
  <si>
    <r>
      <t xml:space="preserve">Наименование бюджета              </t>
    </r>
    <r>
      <rPr>
        <u val="single"/>
        <sz val="8"/>
        <rFont val="Arial Cyr"/>
        <family val="0"/>
      </rPr>
      <t xml:space="preserve">                                               бюджет Колундаевского сельского поселения Шолоховского района   </t>
    </r>
    <r>
      <rPr>
        <sz val="8"/>
        <rFont val="Arial Cyr"/>
        <family val="2"/>
      </rPr>
      <t>________________________________________________________________________________________________________________________</t>
    </r>
  </si>
  <si>
    <t>Резервные фонды исполнительных органов госуд.власти</t>
  </si>
  <si>
    <t>182 105 03020 01 3000 110</t>
  </si>
  <si>
    <t>182 105 01022 01 0000 110</t>
  </si>
  <si>
    <t xml:space="preserve">                                                                        на  1 февраля 2012 г.</t>
  </si>
  <si>
    <t>01.02.2012</t>
  </si>
  <si>
    <t>0102 0020300 121 210</t>
  </si>
  <si>
    <t>0102 0020300 121 211</t>
  </si>
  <si>
    <t>0102 0020300 121 212</t>
  </si>
  <si>
    <t>0102 0020300 121 213</t>
  </si>
  <si>
    <t>Иные выплаты аппарату, за исключением оплаты труда</t>
  </si>
  <si>
    <t>0102 0020300 122 000</t>
  </si>
  <si>
    <t>0102 0020300 122 212</t>
  </si>
  <si>
    <t>0102 0020300 122 210</t>
  </si>
  <si>
    <t>0102 0020300 121 000</t>
  </si>
  <si>
    <t>0102 0020300 000 000</t>
  </si>
  <si>
    <t>0104 0020400 121 210</t>
  </si>
  <si>
    <t>0104 0020400 121 211</t>
  </si>
  <si>
    <t>0104 0020400 121 212</t>
  </si>
  <si>
    <t>0104 0020400 121 213</t>
  </si>
  <si>
    <t>0104 0020400 122 000</t>
  </si>
  <si>
    <t>0104 0020400 122 212</t>
  </si>
  <si>
    <t>0104 0020400 122 210</t>
  </si>
  <si>
    <t>Оплата труда и начисления на выплаты по оплате труда</t>
  </si>
  <si>
    <t>0104 0020400 242 000</t>
  </si>
  <si>
    <t>0104 0020400 242 221</t>
  </si>
  <si>
    <t>0104 0020400 242 225</t>
  </si>
  <si>
    <t>0104 0020400 242 226</t>
  </si>
  <si>
    <t>0104 0020400 244 000</t>
  </si>
  <si>
    <t>Прочая закупка товаров, работ и услуг для государственных нужд</t>
  </si>
  <si>
    <t>0104 0020400 244 220</t>
  </si>
  <si>
    <t>0104 0020400 244 222</t>
  </si>
  <si>
    <t>0104 0020400 244 223</t>
  </si>
  <si>
    <t>0104 0020400 244 225</t>
  </si>
  <si>
    <t>0104 0020400 244 226</t>
  </si>
  <si>
    <t>0104 0020400 244 340</t>
  </si>
  <si>
    <t>0104 0020400 000 000</t>
  </si>
  <si>
    <t>Уплата налога на имущество организаций и земельного налога</t>
  </si>
  <si>
    <t>0104 0020400 851 000</t>
  </si>
  <si>
    <t>0104 0700400 851 290</t>
  </si>
  <si>
    <t>0104 0020400 852 000</t>
  </si>
  <si>
    <t>Уплата прочих налогов, сборов и иных платежей</t>
  </si>
  <si>
    <t>0104 0700400 852 290</t>
  </si>
  <si>
    <t>Межбюджетные трансферты</t>
  </si>
  <si>
    <t>0104 5210215 244 340</t>
  </si>
  <si>
    <t>Прочие работы, услуги</t>
  </si>
  <si>
    <t>0104 0020400 121 000</t>
  </si>
  <si>
    <t>0107</t>
  </si>
  <si>
    <t>Обеспечение проведения выборов и референдумов</t>
  </si>
  <si>
    <t>0107 0200800 880 226</t>
  </si>
  <si>
    <t>0107 0200900 880 226</t>
  </si>
  <si>
    <t>0107 0200800 880 000</t>
  </si>
  <si>
    <t>0107 0200900 880 000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</si>
  <si>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</si>
  <si>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</si>
  <si>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0111</t>
  </si>
  <si>
    <t>Резервные фонды</t>
  </si>
  <si>
    <t>0111 0700500 870 290</t>
  </si>
  <si>
    <t>0113 0020400 852 290</t>
  </si>
  <si>
    <t>0113 0920300 122 260</t>
  </si>
  <si>
    <t>0113 0920300 122 262</t>
  </si>
  <si>
    <t>Пособия по социальной помощи населению</t>
  </si>
  <si>
    <t>Социальное обеспечение</t>
  </si>
  <si>
    <t>Иные выплаты персоналу, за исключением оплаты труда</t>
  </si>
  <si>
    <t>0113 0920300 122 000</t>
  </si>
  <si>
    <t>0113 0920300 244 000</t>
  </si>
  <si>
    <t>0113 0920300 244 226</t>
  </si>
  <si>
    <t>0309 5210600 540 251</t>
  </si>
  <si>
    <t>0309 7954500 244 226</t>
  </si>
  <si>
    <t>0309 7954500 244 340</t>
  </si>
  <si>
    <t>0309 7954500 244 000</t>
  </si>
  <si>
    <t>0309 5210600 540 000</t>
  </si>
  <si>
    <t>0314</t>
  </si>
  <si>
    <t>0314 7954600 244 340</t>
  </si>
  <si>
    <t>Другие вопросы в области национальной безопасности и правоохранительной деятельности</t>
  </si>
  <si>
    <t>0409 5222700 244 225</t>
  </si>
  <si>
    <t>0409</t>
  </si>
  <si>
    <t>0409 7954103 244 225</t>
  </si>
  <si>
    <t>0409 7954103 244 000</t>
  </si>
  <si>
    <t>Другие вопросы в области национальной экономики</t>
  </si>
  <si>
    <t>0412 7954101 244 000</t>
  </si>
  <si>
    <t>0412 7954101 244 226</t>
  </si>
  <si>
    <t>0503 0700400 244 225</t>
  </si>
  <si>
    <t>0503 7954103 244 223</t>
  </si>
  <si>
    <t>0503 0700400 244 000</t>
  </si>
  <si>
    <t>Резервные фонды исполнительных органов государственной власти</t>
  </si>
  <si>
    <t>Муниципальная программа "Развитие коммунального хозяйства , благоустройства, землепользования и землеустройства "</t>
  </si>
  <si>
    <t>0503 7954100 000 000</t>
  </si>
  <si>
    <t>0503 7954103 244 225</t>
  </si>
  <si>
    <t>0503 7954103 244 340</t>
  </si>
  <si>
    <t>Другие вопросы в области жилищно-коммунального хозяйства</t>
  </si>
  <si>
    <t>0505 7954101 244 000</t>
  </si>
  <si>
    <t>0505 7954101 244 226</t>
  </si>
  <si>
    <t>0801 0700400 611 000</t>
  </si>
  <si>
    <t>0801 0700400 611 225</t>
  </si>
  <si>
    <t>0801 7954200 611 000</t>
  </si>
  <si>
    <t>0801 7954200 611 241</t>
  </si>
  <si>
    <t>Безвозмездные перечисления государственным и муниципальным организациям</t>
  </si>
  <si>
    <t>1001 7954400 312 263</t>
  </si>
  <si>
    <t>1003 7954400 244 340</t>
  </si>
  <si>
    <t>1003 7954400 244 000</t>
  </si>
  <si>
    <t>1102 7954300 244 290</t>
  </si>
  <si>
    <t>0400</t>
  </si>
  <si>
    <t>241</t>
  </si>
  <si>
    <t>0100</t>
  </si>
  <si>
    <t>-356266,37</t>
  </si>
  <si>
    <t>Поддержка дорожного хозяйства</t>
  </si>
  <si>
    <t>0409 5222700 244 000</t>
  </si>
  <si>
    <t>2067100</t>
  </si>
  <si>
    <t>56300</t>
  </si>
  <si>
    <t>50000</t>
  </si>
  <si>
    <t>182 101 02010 01 0000 110</t>
  </si>
  <si>
    <t>182 101 02010 01 1000 110</t>
  </si>
  <si>
    <t>182 101 02010 01 2000 110</t>
  </si>
  <si>
    <t>182 101 02010 01 3000 110</t>
  </si>
  <si>
    <t>182 101 02020 01 0000 110</t>
  </si>
  <si>
    <t>182 101 02020 01 1000 110</t>
  </si>
  <si>
    <t>182 101 02020 01 2000 110</t>
  </si>
  <si>
    <t>182 101 02020 01 3000 110</t>
  </si>
  <si>
    <t>11200</t>
  </si>
  <si>
    <t>2914600</t>
  </si>
  <si>
    <t>182 106 01000 00 0000 110</t>
  </si>
  <si>
    <t>95500</t>
  </si>
  <si>
    <t>2806100</t>
  </si>
  <si>
    <t>13000</t>
  </si>
  <si>
    <t>15000</t>
  </si>
  <si>
    <t>645800</t>
  </si>
  <si>
    <t>815 111 05000 00 0000 120</t>
  </si>
  <si>
    <t>815 111 0501310  0000 120</t>
  </si>
  <si>
    <t>902 114 06013 10 0000 430</t>
  </si>
  <si>
    <t>951 114 06025 10 0000 430</t>
  </si>
  <si>
    <t>03 февраля 2012 г.</t>
  </si>
  <si>
    <t>175300</t>
  </si>
  <si>
    <t>508700</t>
  </si>
  <si>
    <t>182 105 01011 01 2000 110</t>
  </si>
  <si>
    <t xml:space="preserve">95111705050100000140110180 </t>
  </si>
  <si>
    <t>500</t>
  </si>
  <si>
    <t>520</t>
  </si>
  <si>
    <t>812</t>
  </si>
  <si>
    <t>821</t>
  </si>
  <si>
    <t>822</t>
  </si>
  <si>
    <t>"03" февраля 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</si>
</sst>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00"/>
    <numFmt numFmtId="182" formatCode="0.0"/>
    <numFmt numFmtId="183" formatCode="[$-FC19]d\ mmmm\ yyyy\ &quot;г.&quot;"/>
    <numFmt numFmtId="184" formatCode="000000000.00"/>
  </numFmts>
  <fonts count="1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9"/>
      <name val="Arial Cyr"/>
      <family val="0"/>
    </font>
    <font>
      <u val="single"/>
      <sz val="8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6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0" fillId="0" borderId="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0" fillId="0" borderId="6" xfId="0" applyNumberFormat="1" applyBorder="1" applyAlignment="1">
      <alignment horizontal="left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0" fontId="4" fillId="0" borderId="6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20" xfId="0" applyNumberFormat="1" applyFont="1" applyBorder="1" applyAlignment="1">
      <alignment horizontal="left" vertical="center"/>
    </xf>
    <xf numFmtId="49" fontId="4" fillId="0" borderId="21" xfId="0" applyNumberFormat="1" applyFont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49" fontId="4" fillId="0" borderId="24" xfId="0" applyNumberFormat="1" applyFont="1" applyBorder="1" applyAlignment="1">
      <alignment horizontal="centerContinuous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5" fillId="0" borderId="1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4" fillId="0" borderId="26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7" xfId="0" applyNumberFormat="1" applyFont="1" applyBorder="1" applyAlignment="1">
      <alignment horizontal="center" wrapText="1"/>
    </xf>
    <xf numFmtId="2" fontId="7" fillId="0" borderId="26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 wrapText="1"/>
    </xf>
    <xf numFmtId="2" fontId="4" fillId="0" borderId="12" xfId="0" applyNumberFormat="1" applyFont="1" applyBorder="1" applyAlignment="1">
      <alignment horizontal="center" wrapText="1"/>
    </xf>
    <xf numFmtId="2" fontId="4" fillId="0" borderId="28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6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2" fontId="5" fillId="0" borderId="28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5" fillId="0" borderId="3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5" fillId="0" borderId="32" xfId="0" applyFont="1" applyBorder="1" applyAlignment="1">
      <alignment wrapText="1"/>
    </xf>
    <xf numFmtId="2" fontId="5" fillId="0" borderId="4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left" wrapText="1"/>
    </xf>
    <xf numFmtId="2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wrapText="1"/>
    </xf>
    <xf numFmtId="49" fontId="4" fillId="0" borderId="26" xfId="0" applyNumberFormat="1" applyFont="1" applyBorder="1" applyAlignment="1">
      <alignment horizontal="left" wrapText="1"/>
    </xf>
    <xf numFmtId="2" fontId="1" fillId="0" borderId="28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2" fontId="4" fillId="0" borderId="28" xfId="0" applyNumberFormat="1" applyFont="1" applyBorder="1" applyAlignment="1">
      <alignment horizontal="center"/>
    </xf>
    <xf numFmtId="0" fontId="4" fillId="0" borderId="26" xfId="0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left"/>
    </xf>
    <xf numFmtId="2" fontId="4" fillId="0" borderId="4" xfId="0" applyNumberFormat="1" applyFont="1" applyBorder="1" applyAlignment="1">
      <alignment horizontal="left"/>
    </xf>
    <xf numFmtId="2" fontId="5" fillId="0" borderId="26" xfId="0" applyNumberFormat="1" applyFont="1" applyBorder="1" applyAlignment="1">
      <alignment horizontal="center" wrapText="1"/>
    </xf>
    <xf numFmtId="2" fontId="4" fillId="0" borderId="26" xfId="0" applyNumberFormat="1" applyFont="1" applyBorder="1" applyAlignment="1">
      <alignment horizontal="left" wrapText="1"/>
    </xf>
    <xf numFmtId="0" fontId="4" fillId="0" borderId="4" xfId="0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left" wrapText="1"/>
    </xf>
    <xf numFmtId="2" fontId="1" fillId="0" borderId="3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49" fontId="5" fillId="0" borderId="28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1" fontId="5" fillId="0" borderId="28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left"/>
    </xf>
    <xf numFmtId="0" fontId="7" fillId="0" borderId="28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49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left" wrapText="1" indent="2"/>
    </xf>
    <xf numFmtId="49" fontId="4" fillId="0" borderId="28" xfId="0" applyNumberFormat="1" applyFont="1" applyBorder="1" applyAlignment="1">
      <alignment horizontal="center" wrapText="1"/>
    </xf>
    <xf numFmtId="49" fontId="5" fillId="0" borderId="28" xfId="0" applyNumberFormat="1" applyFont="1" applyBorder="1" applyAlignment="1">
      <alignment horizontal="left" wrapText="1"/>
    </xf>
    <xf numFmtId="0" fontId="4" fillId="0" borderId="4" xfId="0" applyFont="1" applyBorder="1" applyAlignment="1">
      <alignment wrapText="1"/>
    </xf>
    <xf numFmtId="0" fontId="5" fillId="0" borderId="32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2" fontId="5" fillId="0" borderId="28" xfId="0" applyNumberFormat="1" applyFont="1" applyBorder="1" applyAlignment="1">
      <alignment horizontal="left" wrapText="1"/>
    </xf>
    <xf numFmtId="2" fontId="4" fillId="0" borderId="28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6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2" fontId="4" fillId="0" borderId="3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5"/>
  <sheetViews>
    <sheetView tabSelected="1" view="pageBreakPreview" zoomScaleSheetLayoutView="100" workbookViewId="0" topLeftCell="A1">
      <selection activeCell="H36" sqref="H36"/>
    </sheetView>
  </sheetViews>
  <sheetFormatPr defaultColWidth="9.00390625" defaultRowHeight="12.75"/>
  <cols>
    <col min="1" max="1" width="33.125" style="0" customWidth="1"/>
    <col min="2" max="2" width="4.625" style="0" customWidth="1"/>
    <col min="3" max="3" width="20.00390625" style="0" customWidth="1"/>
    <col min="4" max="5" width="10.875" style="0" customWidth="1"/>
    <col min="6" max="6" width="12.375" style="0" customWidth="1"/>
    <col min="7" max="7" width="8.875" style="0" customWidth="1"/>
    <col min="8" max="8" width="9.62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37"/>
      <c r="C1" s="13"/>
      <c r="D1" s="37" t="s">
        <v>57</v>
      </c>
      <c r="E1" s="12"/>
      <c r="F1" s="12"/>
      <c r="G1" s="12"/>
      <c r="H1" s="12"/>
      <c r="I1" s="12"/>
      <c r="J1" s="12" t="s">
        <v>71</v>
      </c>
      <c r="K1" s="24"/>
    </row>
    <row r="2" spans="1:11" ht="12.75">
      <c r="A2" s="36"/>
      <c r="B2" s="36"/>
      <c r="C2" s="15"/>
      <c r="D2" s="16"/>
      <c r="E2" s="16"/>
      <c r="F2" s="16"/>
      <c r="G2" s="16"/>
      <c r="H2" s="16"/>
      <c r="I2" s="16"/>
      <c r="J2" s="16"/>
      <c r="K2" s="17"/>
    </row>
    <row r="3" spans="1:11" ht="12" customHeight="1">
      <c r="A3" s="7"/>
      <c r="B3" s="8"/>
      <c r="C3" s="26" t="s">
        <v>84</v>
      </c>
      <c r="D3" s="6"/>
      <c r="E3" s="18"/>
      <c r="F3" s="166" t="s">
        <v>9</v>
      </c>
      <c r="G3" s="167"/>
      <c r="H3" s="167"/>
      <c r="I3" s="168"/>
      <c r="J3" s="56" t="s">
        <v>58</v>
      </c>
      <c r="K3" s="29"/>
    </row>
    <row r="4" spans="1:11" ht="9.75" customHeight="1">
      <c r="A4" s="8"/>
      <c r="B4" s="8" t="s">
        <v>23</v>
      </c>
      <c r="C4" s="26" t="s">
        <v>85</v>
      </c>
      <c r="D4" s="6" t="s">
        <v>72</v>
      </c>
      <c r="E4" s="18" t="s">
        <v>59</v>
      </c>
      <c r="F4" s="169"/>
      <c r="G4" s="170"/>
      <c r="H4" s="170"/>
      <c r="I4" s="171"/>
      <c r="J4" s="57" t="s">
        <v>60</v>
      </c>
      <c r="K4" s="102"/>
    </row>
    <row r="5" spans="1:11" ht="11.25" customHeight="1">
      <c r="A5" s="7"/>
      <c r="B5" s="8" t="s">
        <v>24</v>
      </c>
      <c r="C5" s="8" t="s">
        <v>92</v>
      </c>
      <c r="D5" s="6" t="s">
        <v>73</v>
      </c>
      <c r="E5" s="6" t="s">
        <v>61</v>
      </c>
      <c r="F5" s="30" t="s">
        <v>97</v>
      </c>
      <c r="G5" s="35" t="s">
        <v>10</v>
      </c>
      <c r="H5" s="30" t="s">
        <v>13</v>
      </c>
      <c r="I5" s="29"/>
      <c r="J5" s="18" t="s">
        <v>62</v>
      </c>
      <c r="K5" s="6" t="s">
        <v>62</v>
      </c>
    </row>
    <row r="6" spans="1:11" ht="11.25" customHeight="1">
      <c r="A6" s="8" t="s">
        <v>7</v>
      </c>
      <c r="B6" s="8" t="s">
        <v>25</v>
      </c>
      <c r="C6" s="8" t="s">
        <v>100</v>
      </c>
      <c r="D6" s="6" t="s">
        <v>5</v>
      </c>
      <c r="E6" s="31" t="s">
        <v>63</v>
      </c>
      <c r="F6" s="31" t="s">
        <v>98</v>
      </c>
      <c r="G6" s="6" t="s">
        <v>11</v>
      </c>
      <c r="H6" s="6" t="s">
        <v>14</v>
      </c>
      <c r="I6" s="6" t="s">
        <v>15</v>
      </c>
      <c r="J6" s="18" t="s">
        <v>64</v>
      </c>
      <c r="K6" s="6" t="s">
        <v>65</v>
      </c>
    </row>
    <row r="7" spans="1:11" ht="10.5" customHeight="1">
      <c r="A7" s="7"/>
      <c r="B7" s="8"/>
      <c r="C7" s="8" t="s">
        <v>93</v>
      </c>
      <c r="D7" s="6"/>
      <c r="E7" s="31"/>
      <c r="F7" s="31" t="s">
        <v>99</v>
      </c>
      <c r="G7" s="6" t="s">
        <v>12</v>
      </c>
      <c r="H7" s="6"/>
      <c r="I7" s="6"/>
      <c r="J7" s="18" t="s">
        <v>66</v>
      </c>
      <c r="K7" s="6" t="s">
        <v>61</v>
      </c>
    </row>
    <row r="8" spans="1:11" ht="11.25" customHeight="1">
      <c r="A8" s="7"/>
      <c r="B8" s="8"/>
      <c r="C8" s="8"/>
      <c r="D8" s="6"/>
      <c r="E8" s="31"/>
      <c r="F8" s="31"/>
      <c r="G8" s="6"/>
      <c r="H8" s="6"/>
      <c r="I8" s="6"/>
      <c r="J8" s="18"/>
      <c r="K8" s="6" t="s">
        <v>63</v>
      </c>
    </row>
    <row r="9" spans="1:11" ht="13.5" thickBot="1">
      <c r="A9" s="4">
        <v>1</v>
      </c>
      <c r="B9" s="11">
        <v>2</v>
      </c>
      <c r="C9" s="11">
        <v>3</v>
      </c>
      <c r="D9" s="5" t="s">
        <v>2</v>
      </c>
      <c r="E9" s="32" t="s">
        <v>3</v>
      </c>
      <c r="F9" s="32" t="s">
        <v>16</v>
      </c>
      <c r="G9" s="5" t="s">
        <v>17</v>
      </c>
      <c r="H9" s="5" t="s">
        <v>18</v>
      </c>
      <c r="I9" s="5" t="s">
        <v>19</v>
      </c>
      <c r="J9" s="103" t="s">
        <v>67</v>
      </c>
      <c r="K9" s="30" t="s">
        <v>68</v>
      </c>
    </row>
    <row r="10" spans="1:11" s="154" customFormat="1" ht="15" customHeight="1">
      <c r="A10" s="113" t="s">
        <v>69</v>
      </c>
      <c r="B10" s="74" t="s">
        <v>70</v>
      </c>
      <c r="C10" s="74" t="s">
        <v>46</v>
      </c>
      <c r="D10" s="69">
        <f>D12+D67+D72+D82+D93+D107+D114+D122</f>
        <v>6824966.37</v>
      </c>
      <c r="E10" s="69">
        <f>E12+E67+E72+E82+E93+E107+E114+E122</f>
        <v>6824966.37</v>
      </c>
      <c r="F10" s="69">
        <f>F12+F67+F72+F82+F93+F107+F114+F122</f>
        <v>133518.02000000002</v>
      </c>
      <c r="G10" s="69" t="s">
        <v>201</v>
      </c>
      <c r="H10" s="69" t="s">
        <v>201</v>
      </c>
      <c r="I10" s="69">
        <f>F10</f>
        <v>133518.02000000002</v>
      </c>
      <c r="J10" s="107">
        <f>D10-I10</f>
        <v>6691448.35</v>
      </c>
      <c r="K10" s="107">
        <f>E10-I10</f>
        <v>6691448.35</v>
      </c>
    </row>
    <row r="11" spans="1:11" s="71" customFormat="1" ht="15" customHeight="1">
      <c r="A11" s="114" t="s">
        <v>8</v>
      </c>
      <c r="B11" s="108"/>
      <c r="C11" s="67" t="s">
        <v>147</v>
      </c>
      <c r="D11" s="69" t="s">
        <v>201</v>
      </c>
      <c r="E11" s="69" t="s">
        <v>201</v>
      </c>
      <c r="F11" s="69" t="s">
        <v>201</v>
      </c>
      <c r="G11" s="69" t="s">
        <v>201</v>
      </c>
      <c r="H11" s="69" t="s">
        <v>201</v>
      </c>
      <c r="I11" s="69" t="str">
        <f>F11</f>
        <v>-</v>
      </c>
      <c r="J11" s="107" t="s">
        <v>201</v>
      </c>
      <c r="K11" s="107" t="s">
        <v>201</v>
      </c>
    </row>
    <row r="12" spans="1:11" s="71" customFormat="1" ht="15" customHeight="1">
      <c r="A12" s="114"/>
      <c r="B12" s="67" t="s">
        <v>157</v>
      </c>
      <c r="C12" s="73" t="s">
        <v>370</v>
      </c>
      <c r="D12" s="69">
        <f>D13+D23+D51+D57+D60</f>
        <v>2948200</v>
      </c>
      <c r="E12" s="69">
        <f>E13+E23+E51+E57+E60</f>
        <v>2948200</v>
      </c>
      <c r="F12" s="69">
        <f>F13+F23+F51+F57+F60</f>
        <v>71571.76000000001</v>
      </c>
      <c r="G12" s="69"/>
      <c r="H12" s="69"/>
      <c r="I12" s="69">
        <f>F12</f>
        <v>71571.76000000001</v>
      </c>
      <c r="J12" s="107">
        <f>D12-I12</f>
        <v>2876628.24</v>
      </c>
      <c r="K12" s="107">
        <f>E12-I12</f>
        <v>2876628.24</v>
      </c>
    </row>
    <row r="13" spans="1:11" s="154" customFormat="1" ht="15" customHeight="1">
      <c r="A13" s="115"/>
      <c r="B13" s="67" t="s">
        <v>157</v>
      </c>
      <c r="C13" s="73" t="s">
        <v>281</v>
      </c>
      <c r="D13" s="69">
        <f>D14+D19</f>
        <v>607700</v>
      </c>
      <c r="E13" s="69">
        <f>E14+E19</f>
        <v>607700</v>
      </c>
      <c r="F13" s="69">
        <f>F14+F19</f>
        <v>14000</v>
      </c>
      <c r="G13" s="69" t="s">
        <v>201</v>
      </c>
      <c r="H13" s="69" t="s">
        <v>201</v>
      </c>
      <c r="I13" s="69">
        <f aca="true" t="shared" si="0" ref="I13:I18">F13</f>
        <v>14000</v>
      </c>
      <c r="J13" s="70">
        <f aca="true" t="shared" si="1" ref="J13:J18">D13-I13</f>
        <v>593700</v>
      </c>
      <c r="K13" s="107">
        <f aca="true" t="shared" si="2" ref="K13:K73">E13-I13</f>
        <v>593700</v>
      </c>
    </row>
    <row r="14" spans="1:11" s="66" customFormat="1" ht="15" customHeight="1">
      <c r="A14" s="115" t="s">
        <v>172</v>
      </c>
      <c r="B14" s="67" t="s">
        <v>157</v>
      </c>
      <c r="C14" s="73" t="s">
        <v>280</v>
      </c>
      <c r="D14" s="69">
        <f>D15</f>
        <v>605700</v>
      </c>
      <c r="E14" s="69">
        <f>E15</f>
        <v>605700</v>
      </c>
      <c r="F14" s="69">
        <f>F15</f>
        <v>14000</v>
      </c>
      <c r="G14" s="75" t="s">
        <v>201</v>
      </c>
      <c r="H14" s="75" t="s">
        <v>201</v>
      </c>
      <c r="I14" s="69">
        <f t="shared" si="0"/>
        <v>14000</v>
      </c>
      <c r="J14" s="70">
        <f t="shared" si="1"/>
        <v>591700</v>
      </c>
      <c r="K14" s="107">
        <f t="shared" si="2"/>
        <v>591700</v>
      </c>
    </row>
    <row r="15" spans="1:11" s="66" customFormat="1" ht="21.75" customHeight="1">
      <c r="A15" s="115" t="s">
        <v>289</v>
      </c>
      <c r="B15" s="67" t="s">
        <v>154</v>
      </c>
      <c r="C15" s="73" t="s">
        <v>272</v>
      </c>
      <c r="D15" s="69">
        <f>D16+D17+D18</f>
        <v>605700</v>
      </c>
      <c r="E15" s="69">
        <f>E16+E17+E18</f>
        <v>605700</v>
      </c>
      <c r="F15" s="69">
        <f>F16+F17+F18</f>
        <v>14000</v>
      </c>
      <c r="G15" s="75" t="s">
        <v>201</v>
      </c>
      <c r="H15" s="75" t="s">
        <v>201</v>
      </c>
      <c r="I15" s="69">
        <f t="shared" si="0"/>
        <v>14000</v>
      </c>
      <c r="J15" s="70">
        <f t="shared" si="1"/>
        <v>591700</v>
      </c>
      <c r="K15" s="107">
        <f t="shared" si="2"/>
        <v>591700</v>
      </c>
    </row>
    <row r="16" spans="1:11" ht="15" customHeight="1">
      <c r="A16" s="114" t="s">
        <v>262</v>
      </c>
      <c r="B16" s="108" t="s">
        <v>155</v>
      </c>
      <c r="C16" s="72" t="s">
        <v>273</v>
      </c>
      <c r="D16" s="68">
        <v>446600</v>
      </c>
      <c r="E16" s="68">
        <v>446600</v>
      </c>
      <c r="F16" s="68">
        <v>14000</v>
      </c>
      <c r="G16" s="75" t="s">
        <v>201</v>
      </c>
      <c r="H16" s="75" t="s">
        <v>201</v>
      </c>
      <c r="I16" s="79">
        <f t="shared" si="0"/>
        <v>14000</v>
      </c>
      <c r="J16" s="80">
        <f t="shared" si="1"/>
        <v>432600</v>
      </c>
      <c r="K16" s="124">
        <f t="shared" si="2"/>
        <v>432600</v>
      </c>
    </row>
    <row r="17" spans="1:11" ht="15" customHeight="1">
      <c r="A17" s="114" t="s">
        <v>263</v>
      </c>
      <c r="B17" s="108" t="s">
        <v>156</v>
      </c>
      <c r="C17" s="72" t="s">
        <v>274</v>
      </c>
      <c r="D17" s="68">
        <v>17400</v>
      </c>
      <c r="E17" s="68">
        <v>17400</v>
      </c>
      <c r="F17" s="68">
        <v>0</v>
      </c>
      <c r="G17" s="75" t="s">
        <v>201</v>
      </c>
      <c r="H17" s="75" t="s">
        <v>201</v>
      </c>
      <c r="I17" s="79">
        <f t="shared" si="0"/>
        <v>0</v>
      </c>
      <c r="J17" s="80">
        <f t="shared" si="1"/>
        <v>17400</v>
      </c>
      <c r="K17" s="124">
        <f t="shared" si="2"/>
        <v>17400</v>
      </c>
    </row>
    <row r="18" spans="1:11" ht="15" customHeight="1">
      <c r="A18" s="114" t="s">
        <v>196</v>
      </c>
      <c r="B18" s="108" t="s">
        <v>156</v>
      </c>
      <c r="C18" s="72" t="s">
        <v>275</v>
      </c>
      <c r="D18" s="68">
        <v>141700</v>
      </c>
      <c r="E18" s="68">
        <v>141700</v>
      </c>
      <c r="F18" s="68">
        <v>0</v>
      </c>
      <c r="G18" s="75" t="s">
        <v>201</v>
      </c>
      <c r="H18" s="75" t="s">
        <v>201</v>
      </c>
      <c r="I18" s="79">
        <f t="shared" si="0"/>
        <v>0</v>
      </c>
      <c r="J18" s="80">
        <f t="shared" si="1"/>
        <v>141700</v>
      </c>
      <c r="K18" s="124">
        <f t="shared" si="2"/>
        <v>141700</v>
      </c>
    </row>
    <row r="19" spans="1:11" s="66" customFormat="1" ht="21" customHeight="1">
      <c r="A19" s="115" t="s">
        <v>276</v>
      </c>
      <c r="B19" s="67" t="s">
        <v>156</v>
      </c>
      <c r="C19" s="73" t="s">
        <v>277</v>
      </c>
      <c r="D19" s="69">
        <v>2000</v>
      </c>
      <c r="E19" s="69">
        <v>2000</v>
      </c>
      <c r="F19" s="69">
        <v>0</v>
      </c>
      <c r="G19" s="75" t="s">
        <v>201</v>
      </c>
      <c r="H19" s="75" t="s">
        <v>201</v>
      </c>
      <c r="I19" s="69">
        <f>F19</f>
        <v>0</v>
      </c>
      <c r="J19" s="70">
        <f>D19-I19</f>
        <v>2000</v>
      </c>
      <c r="K19" s="107">
        <f>E19-I19</f>
        <v>2000</v>
      </c>
    </row>
    <row r="20" spans="1:11" ht="21.75" customHeight="1">
      <c r="A20" s="114" t="s">
        <v>289</v>
      </c>
      <c r="B20" s="108" t="s">
        <v>156</v>
      </c>
      <c r="C20" s="72" t="s">
        <v>279</v>
      </c>
      <c r="D20" s="68">
        <v>2000</v>
      </c>
      <c r="E20" s="68">
        <v>2000</v>
      </c>
      <c r="F20" s="68">
        <v>0</v>
      </c>
      <c r="G20" s="75" t="s">
        <v>201</v>
      </c>
      <c r="H20" s="75" t="s">
        <v>201</v>
      </c>
      <c r="I20" s="79">
        <f>F20</f>
        <v>0</v>
      </c>
      <c r="J20" s="80">
        <f>D20-I20</f>
        <v>2000</v>
      </c>
      <c r="K20" s="124">
        <f>E20-I20</f>
        <v>2000</v>
      </c>
    </row>
    <row r="21" spans="1:11" ht="15" customHeight="1">
      <c r="A21" s="114" t="s">
        <v>263</v>
      </c>
      <c r="B21" s="108" t="s">
        <v>156</v>
      </c>
      <c r="C21" s="72" t="s">
        <v>278</v>
      </c>
      <c r="D21" s="68">
        <v>2000</v>
      </c>
      <c r="E21" s="68">
        <v>2000</v>
      </c>
      <c r="F21" s="68">
        <v>0</v>
      </c>
      <c r="G21" s="75" t="s">
        <v>201</v>
      </c>
      <c r="H21" s="75" t="s">
        <v>201</v>
      </c>
      <c r="I21" s="79">
        <f>F21</f>
        <v>0</v>
      </c>
      <c r="J21" s="80">
        <f>D21-I21</f>
        <v>2000</v>
      </c>
      <c r="K21" s="124">
        <f>E21-I21</f>
        <v>2000</v>
      </c>
    </row>
    <row r="22" spans="1:11" ht="15" customHeight="1">
      <c r="A22" s="69" t="s">
        <v>201</v>
      </c>
      <c r="B22" s="75" t="s">
        <v>201</v>
      </c>
      <c r="C22" s="75" t="s">
        <v>201</v>
      </c>
      <c r="D22" s="75" t="s">
        <v>201</v>
      </c>
      <c r="E22" s="75" t="s">
        <v>201</v>
      </c>
      <c r="F22" s="75" t="s">
        <v>201</v>
      </c>
      <c r="G22" s="75" t="s">
        <v>201</v>
      </c>
      <c r="H22" s="75" t="s">
        <v>201</v>
      </c>
      <c r="I22" s="75" t="s">
        <v>201</v>
      </c>
      <c r="J22" s="75" t="s">
        <v>201</v>
      </c>
      <c r="K22" s="75" t="s">
        <v>201</v>
      </c>
    </row>
    <row r="23" spans="1:11" ht="15" customHeight="1">
      <c r="A23" s="115" t="s">
        <v>151</v>
      </c>
      <c r="B23" s="72" t="s">
        <v>201</v>
      </c>
      <c r="C23" s="73" t="s">
        <v>142</v>
      </c>
      <c r="D23" s="69">
        <v>1935400</v>
      </c>
      <c r="E23" s="69">
        <f>D23</f>
        <v>1935400</v>
      </c>
      <c r="F23" s="69">
        <f>F24</f>
        <v>57571.76</v>
      </c>
      <c r="G23" s="75" t="s">
        <v>201</v>
      </c>
      <c r="H23" s="75" t="s">
        <v>201</v>
      </c>
      <c r="I23" s="69">
        <f>F23</f>
        <v>57571.76</v>
      </c>
      <c r="J23" s="69">
        <f>D23-I23</f>
        <v>1877828.24</v>
      </c>
      <c r="K23" s="69">
        <f>E23-I23</f>
        <v>1877828.24</v>
      </c>
    </row>
    <row r="24" spans="1:11" ht="15" customHeight="1">
      <c r="A24" s="115"/>
      <c r="B24" s="67" t="s">
        <v>157</v>
      </c>
      <c r="C24" s="73" t="s">
        <v>302</v>
      </c>
      <c r="D24" s="69">
        <v>1935200</v>
      </c>
      <c r="E24" s="69">
        <v>1935200</v>
      </c>
      <c r="F24" s="69">
        <f>F25+F30+F33+F37+F44+F46</f>
        <v>57571.76</v>
      </c>
      <c r="G24" s="69" t="s">
        <v>201</v>
      </c>
      <c r="H24" s="69" t="s">
        <v>201</v>
      </c>
      <c r="I24" s="69" t="s">
        <v>201</v>
      </c>
      <c r="J24" s="69" t="s">
        <v>201</v>
      </c>
      <c r="K24" s="69" t="s">
        <v>201</v>
      </c>
    </row>
    <row r="25" spans="1:11" s="66" customFormat="1" ht="15" customHeight="1">
      <c r="A25" s="115"/>
      <c r="B25" s="67" t="s">
        <v>157</v>
      </c>
      <c r="C25" s="73" t="s">
        <v>312</v>
      </c>
      <c r="D25" s="69">
        <f>D26</f>
        <v>1641800</v>
      </c>
      <c r="E25" s="69">
        <f>E26+E33+E39+E40</f>
        <v>2025200</v>
      </c>
      <c r="F25" s="69">
        <f>F26</f>
        <v>44000</v>
      </c>
      <c r="G25" s="75" t="s">
        <v>201</v>
      </c>
      <c r="H25" s="75" t="s">
        <v>201</v>
      </c>
      <c r="I25" s="69">
        <f>F25</f>
        <v>44000</v>
      </c>
      <c r="J25" s="70">
        <f aca="true" t="shared" si="3" ref="J25:J39">D25-I25</f>
        <v>1597800</v>
      </c>
      <c r="K25" s="107">
        <f t="shared" si="2"/>
        <v>1981200</v>
      </c>
    </row>
    <row r="26" spans="1:11" s="66" customFormat="1" ht="23.25" customHeight="1">
      <c r="A26" s="114" t="s">
        <v>289</v>
      </c>
      <c r="B26" s="67" t="s">
        <v>154</v>
      </c>
      <c r="C26" s="73" t="s">
        <v>282</v>
      </c>
      <c r="D26" s="69">
        <f>D27+D28+D29</f>
        <v>1641800</v>
      </c>
      <c r="E26" s="69">
        <f aca="true" t="shared" si="4" ref="E26:E32">D26</f>
        <v>1641800</v>
      </c>
      <c r="F26" s="69">
        <f>F27+F28+F29</f>
        <v>44000</v>
      </c>
      <c r="G26" s="75" t="s">
        <v>201</v>
      </c>
      <c r="H26" s="75" t="s">
        <v>201</v>
      </c>
      <c r="I26" s="69">
        <f>F26</f>
        <v>44000</v>
      </c>
      <c r="J26" s="70">
        <f t="shared" si="3"/>
        <v>1597800</v>
      </c>
      <c r="K26" s="107">
        <f t="shared" si="2"/>
        <v>1597800</v>
      </c>
    </row>
    <row r="27" spans="1:11" ht="15" customHeight="1">
      <c r="A27" s="117" t="s">
        <v>262</v>
      </c>
      <c r="B27" s="108" t="s">
        <v>155</v>
      </c>
      <c r="C27" s="72" t="s">
        <v>283</v>
      </c>
      <c r="D27" s="68">
        <v>1196000</v>
      </c>
      <c r="E27" s="79">
        <f t="shared" si="4"/>
        <v>1196000</v>
      </c>
      <c r="F27" s="68">
        <v>44000</v>
      </c>
      <c r="G27" s="75" t="s">
        <v>201</v>
      </c>
      <c r="H27" s="75" t="s">
        <v>201</v>
      </c>
      <c r="I27" s="79">
        <f>F27</f>
        <v>44000</v>
      </c>
      <c r="J27" s="80">
        <f t="shared" si="3"/>
        <v>1152000</v>
      </c>
      <c r="K27" s="124">
        <f t="shared" si="2"/>
        <v>1152000</v>
      </c>
    </row>
    <row r="28" spans="1:11" ht="15" customHeight="1">
      <c r="A28" s="117" t="s">
        <v>263</v>
      </c>
      <c r="B28" s="108" t="s">
        <v>158</v>
      </c>
      <c r="C28" s="72" t="s">
        <v>284</v>
      </c>
      <c r="D28" s="68">
        <v>65000</v>
      </c>
      <c r="E28" s="79">
        <f t="shared" si="4"/>
        <v>65000</v>
      </c>
      <c r="F28" s="68">
        <v>0</v>
      </c>
      <c r="G28" s="75" t="s">
        <v>201</v>
      </c>
      <c r="H28" s="75" t="s">
        <v>201</v>
      </c>
      <c r="I28" s="79">
        <f>F28</f>
        <v>0</v>
      </c>
      <c r="J28" s="80">
        <f t="shared" si="3"/>
        <v>65000</v>
      </c>
      <c r="K28" s="124">
        <f t="shared" si="2"/>
        <v>65000</v>
      </c>
    </row>
    <row r="29" spans="1:11" ht="15" customHeight="1">
      <c r="A29" s="117" t="s">
        <v>196</v>
      </c>
      <c r="B29" s="108" t="s">
        <v>156</v>
      </c>
      <c r="C29" s="72" t="s">
        <v>285</v>
      </c>
      <c r="D29" s="68">
        <v>380800</v>
      </c>
      <c r="E29" s="79">
        <f t="shared" si="4"/>
        <v>380800</v>
      </c>
      <c r="F29" s="68">
        <v>0</v>
      </c>
      <c r="G29" s="75" t="s">
        <v>201</v>
      </c>
      <c r="H29" s="75" t="s">
        <v>201</v>
      </c>
      <c r="I29" s="79">
        <f aca="true" t="shared" si="5" ref="I29:I38">F29</f>
        <v>0</v>
      </c>
      <c r="J29" s="80">
        <f>D29-F29</f>
        <v>380800</v>
      </c>
      <c r="K29" s="124">
        <f t="shared" si="2"/>
        <v>380800</v>
      </c>
    </row>
    <row r="30" spans="1:11" s="66" customFormat="1" ht="22.5" customHeight="1">
      <c r="A30" s="115" t="s">
        <v>276</v>
      </c>
      <c r="B30" s="67" t="s">
        <v>157</v>
      </c>
      <c r="C30" s="73" t="s">
        <v>286</v>
      </c>
      <c r="D30" s="69">
        <v>2000</v>
      </c>
      <c r="E30" s="69">
        <f t="shared" si="4"/>
        <v>2000</v>
      </c>
      <c r="F30" s="69">
        <v>0</v>
      </c>
      <c r="G30" s="75"/>
      <c r="H30" s="75"/>
      <c r="I30" s="69">
        <f t="shared" si="5"/>
        <v>0</v>
      </c>
      <c r="J30" s="70">
        <f>D30-F30</f>
        <v>2000</v>
      </c>
      <c r="K30" s="107">
        <f t="shared" si="2"/>
        <v>2000</v>
      </c>
    </row>
    <row r="31" spans="1:11" ht="21.75" customHeight="1">
      <c r="A31" s="114" t="s">
        <v>289</v>
      </c>
      <c r="B31" s="108" t="s">
        <v>154</v>
      </c>
      <c r="C31" s="72" t="s">
        <v>288</v>
      </c>
      <c r="D31" s="68">
        <v>2000</v>
      </c>
      <c r="E31" s="79">
        <f t="shared" si="4"/>
        <v>2000</v>
      </c>
      <c r="F31" s="68">
        <v>0</v>
      </c>
      <c r="G31" s="75"/>
      <c r="H31" s="75"/>
      <c r="I31" s="79">
        <f t="shared" si="5"/>
        <v>0</v>
      </c>
      <c r="J31" s="80">
        <f>D31-F31</f>
        <v>2000</v>
      </c>
      <c r="K31" s="124">
        <f t="shared" si="2"/>
        <v>2000</v>
      </c>
    </row>
    <row r="32" spans="1:11" ht="15" customHeight="1">
      <c r="A32" s="114" t="s">
        <v>263</v>
      </c>
      <c r="B32" s="108" t="s">
        <v>158</v>
      </c>
      <c r="C32" s="72" t="s">
        <v>287</v>
      </c>
      <c r="D32" s="68">
        <v>2000</v>
      </c>
      <c r="E32" s="79">
        <f t="shared" si="4"/>
        <v>2000</v>
      </c>
      <c r="F32" s="68">
        <v>0</v>
      </c>
      <c r="G32" s="75"/>
      <c r="H32" s="75"/>
      <c r="I32" s="79">
        <f t="shared" si="5"/>
        <v>0</v>
      </c>
      <c r="J32" s="80">
        <f>D32-F32</f>
        <v>2000</v>
      </c>
      <c r="K32" s="124">
        <f t="shared" si="2"/>
        <v>2000</v>
      </c>
    </row>
    <row r="33" spans="1:11" s="66" customFormat="1" ht="15" customHeight="1">
      <c r="A33" s="152"/>
      <c r="B33" s="67" t="s">
        <v>159</v>
      </c>
      <c r="C33" s="73" t="s">
        <v>290</v>
      </c>
      <c r="D33" s="69">
        <f>D34+D35+D36+D37+D38</f>
        <v>360500</v>
      </c>
      <c r="E33" s="69">
        <f>E34+E35+E36+E37+E38</f>
        <v>360500</v>
      </c>
      <c r="F33" s="69">
        <f>F34+F36</f>
        <v>11862.05</v>
      </c>
      <c r="G33" s="75" t="s">
        <v>201</v>
      </c>
      <c r="H33" s="75" t="s">
        <v>201</v>
      </c>
      <c r="I33" s="69">
        <f t="shared" si="5"/>
        <v>11862.05</v>
      </c>
      <c r="J33" s="70">
        <f t="shared" si="3"/>
        <v>348637.95</v>
      </c>
      <c r="K33" s="107">
        <f t="shared" si="2"/>
        <v>348637.95</v>
      </c>
    </row>
    <row r="34" spans="1:11" ht="15" customHeight="1">
      <c r="A34" s="114" t="s">
        <v>260</v>
      </c>
      <c r="B34" s="108" t="s">
        <v>160</v>
      </c>
      <c r="C34" s="72" t="s">
        <v>291</v>
      </c>
      <c r="D34" s="68">
        <v>43200</v>
      </c>
      <c r="E34" s="68">
        <f>D34</f>
        <v>43200</v>
      </c>
      <c r="F34" s="68">
        <v>6062.05</v>
      </c>
      <c r="G34" s="75" t="s">
        <v>201</v>
      </c>
      <c r="H34" s="75" t="s">
        <v>201</v>
      </c>
      <c r="I34" s="79">
        <f t="shared" si="5"/>
        <v>6062.05</v>
      </c>
      <c r="J34" s="80">
        <f t="shared" si="3"/>
        <v>37137.95</v>
      </c>
      <c r="K34" s="124">
        <f t="shared" si="2"/>
        <v>37137.95</v>
      </c>
    </row>
    <row r="35" spans="1:11" ht="15" customHeight="1">
      <c r="A35" s="114" t="s">
        <v>261</v>
      </c>
      <c r="B35" s="108" t="s">
        <v>163</v>
      </c>
      <c r="C35" s="72" t="s">
        <v>292</v>
      </c>
      <c r="D35" s="68">
        <v>17600</v>
      </c>
      <c r="E35" s="68">
        <f>D35</f>
        <v>17600</v>
      </c>
      <c r="F35" s="68" t="s">
        <v>201</v>
      </c>
      <c r="G35" s="75" t="s">
        <v>201</v>
      </c>
      <c r="H35" s="75" t="s">
        <v>201</v>
      </c>
      <c r="I35" s="79">
        <v>0</v>
      </c>
      <c r="J35" s="80">
        <f t="shared" si="3"/>
        <v>17600</v>
      </c>
      <c r="K35" s="124">
        <f t="shared" si="2"/>
        <v>17600</v>
      </c>
    </row>
    <row r="36" spans="1:11" ht="15" customHeight="1">
      <c r="A36" s="114" t="s">
        <v>148</v>
      </c>
      <c r="B36" s="108" t="s">
        <v>164</v>
      </c>
      <c r="C36" s="72" t="s">
        <v>293</v>
      </c>
      <c r="D36" s="68">
        <v>14000</v>
      </c>
      <c r="E36" s="68">
        <f>D36</f>
        <v>14000</v>
      </c>
      <c r="F36" s="68">
        <v>5800</v>
      </c>
      <c r="G36" s="75" t="s">
        <v>201</v>
      </c>
      <c r="H36" s="75" t="s">
        <v>201</v>
      </c>
      <c r="I36" s="79">
        <f t="shared" si="5"/>
        <v>5800</v>
      </c>
      <c r="J36" s="80">
        <f t="shared" si="3"/>
        <v>8200</v>
      </c>
      <c r="K36" s="124">
        <f t="shared" si="2"/>
        <v>8200</v>
      </c>
    </row>
    <row r="37" spans="1:11" s="66" customFormat="1" ht="22.5" customHeight="1">
      <c r="A37" s="115" t="s">
        <v>295</v>
      </c>
      <c r="B37" s="67" t="s">
        <v>157</v>
      </c>
      <c r="C37" s="73" t="s">
        <v>294</v>
      </c>
      <c r="D37" s="69">
        <v>209000</v>
      </c>
      <c r="E37" s="69">
        <f>D37</f>
        <v>209000</v>
      </c>
      <c r="F37" s="69">
        <f>F38+F43</f>
        <v>304.09</v>
      </c>
      <c r="G37" s="75" t="s">
        <v>201</v>
      </c>
      <c r="H37" s="75" t="s">
        <v>201</v>
      </c>
      <c r="I37" s="69">
        <f t="shared" si="5"/>
        <v>304.09</v>
      </c>
      <c r="J37" s="70">
        <f t="shared" si="3"/>
        <v>208695.91</v>
      </c>
      <c r="K37" s="107">
        <f t="shared" si="2"/>
        <v>208695.91</v>
      </c>
    </row>
    <row r="38" spans="1:11" s="66" customFormat="1" ht="15" customHeight="1">
      <c r="A38" s="115" t="s">
        <v>198</v>
      </c>
      <c r="B38" s="67" t="s">
        <v>159</v>
      </c>
      <c r="C38" s="73" t="s">
        <v>296</v>
      </c>
      <c r="D38" s="69">
        <v>76700</v>
      </c>
      <c r="E38" s="69">
        <f>D38</f>
        <v>76700</v>
      </c>
      <c r="F38" s="69">
        <f>F40</f>
        <v>304.09</v>
      </c>
      <c r="G38" s="75" t="s">
        <v>201</v>
      </c>
      <c r="H38" s="75" t="s">
        <v>201</v>
      </c>
      <c r="I38" s="69">
        <f t="shared" si="5"/>
        <v>304.09</v>
      </c>
      <c r="J38" s="70">
        <f t="shared" si="3"/>
        <v>76395.91</v>
      </c>
      <c r="K38" s="107">
        <f t="shared" si="2"/>
        <v>76395.91</v>
      </c>
    </row>
    <row r="39" spans="1:11" s="66" customFormat="1" ht="14.25" customHeight="1">
      <c r="A39" s="114" t="s">
        <v>261</v>
      </c>
      <c r="B39" s="108" t="s">
        <v>161</v>
      </c>
      <c r="C39" s="72" t="s">
        <v>297</v>
      </c>
      <c r="D39" s="79">
        <v>2000</v>
      </c>
      <c r="E39" s="79">
        <v>6600</v>
      </c>
      <c r="F39" s="79">
        <v>0</v>
      </c>
      <c r="G39" s="105" t="s">
        <v>201</v>
      </c>
      <c r="H39" s="105" t="s">
        <v>201</v>
      </c>
      <c r="I39" s="79">
        <f aca="true" t="shared" si="6" ref="I39:I49">F39</f>
        <v>0</v>
      </c>
      <c r="J39" s="80">
        <f t="shared" si="3"/>
        <v>2000</v>
      </c>
      <c r="K39" s="124">
        <f t="shared" si="2"/>
        <v>6600</v>
      </c>
    </row>
    <row r="40" spans="1:11" s="66" customFormat="1" ht="15" customHeight="1">
      <c r="A40" s="114" t="s">
        <v>148</v>
      </c>
      <c r="B40" s="108" t="s">
        <v>162</v>
      </c>
      <c r="C40" s="72" t="s">
        <v>298</v>
      </c>
      <c r="D40" s="79">
        <v>16300</v>
      </c>
      <c r="E40" s="79">
        <f>D40</f>
        <v>16300</v>
      </c>
      <c r="F40" s="79">
        <v>304.09</v>
      </c>
      <c r="G40" s="105" t="s">
        <v>201</v>
      </c>
      <c r="H40" s="105" t="s">
        <v>201</v>
      </c>
      <c r="I40" s="79">
        <f t="shared" si="6"/>
        <v>304.09</v>
      </c>
      <c r="J40" s="80">
        <f aca="true" t="shared" si="7" ref="J40:J49">D40-I40</f>
        <v>15995.91</v>
      </c>
      <c r="K40" s="124">
        <f t="shared" si="2"/>
        <v>15995.91</v>
      </c>
    </row>
    <row r="41" spans="1:11" s="66" customFormat="1" ht="15" customHeight="1">
      <c r="A41" s="114" t="s">
        <v>197</v>
      </c>
      <c r="B41" s="108" t="s">
        <v>163</v>
      </c>
      <c r="C41" s="72" t="s">
        <v>299</v>
      </c>
      <c r="D41" s="79">
        <v>14000</v>
      </c>
      <c r="E41" s="79">
        <v>1700</v>
      </c>
      <c r="F41" s="79">
        <v>0</v>
      </c>
      <c r="G41" s="75" t="s">
        <v>201</v>
      </c>
      <c r="H41" s="75" t="s">
        <v>201</v>
      </c>
      <c r="I41" s="79">
        <f t="shared" si="6"/>
        <v>0</v>
      </c>
      <c r="J41" s="80">
        <f t="shared" si="7"/>
        <v>14000</v>
      </c>
      <c r="K41" s="124">
        <f t="shared" si="2"/>
        <v>1700</v>
      </c>
    </row>
    <row r="42" spans="1:11" ht="15" customHeight="1">
      <c r="A42" s="114" t="s">
        <v>311</v>
      </c>
      <c r="B42" s="108" t="s">
        <v>164</v>
      </c>
      <c r="C42" s="72" t="s">
        <v>300</v>
      </c>
      <c r="D42" s="68">
        <v>44400</v>
      </c>
      <c r="E42" s="68">
        <f aca="true" t="shared" si="8" ref="E42:E47">D42</f>
        <v>44400</v>
      </c>
      <c r="F42" s="68">
        <v>0</v>
      </c>
      <c r="G42" s="75" t="s">
        <v>201</v>
      </c>
      <c r="H42" s="75" t="s">
        <v>201</v>
      </c>
      <c r="I42" s="79">
        <f t="shared" si="6"/>
        <v>0</v>
      </c>
      <c r="J42" s="80">
        <f t="shared" si="7"/>
        <v>44400</v>
      </c>
      <c r="K42" s="124">
        <f t="shared" si="2"/>
        <v>44400</v>
      </c>
    </row>
    <row r="43" spans="1:11" ht="15" customHeight="1">
      <c r="A43" s="114" t="s">
        <v>150</v>
      </c>
      <c r="B43" s="108" t="s">
        <v>166</v>
      </c>
      <c r="C43" s="72" t="s">
        <v>301</v>
      </c>
      <c r="D43" s="68">
        <v>132300</v>
      </c>
      <c r="E43" s="68">
        <f t="shared" si="8"/>
        <v>132300</v>
      </c>
      <c r="F43" s="68">
        <v>0</v>
      </c>
      <c r="G43" s="75" t="s">
        <v>201</v>
      </c>
      <c r="H43" s="75" t="s">
        <v>201</v>
      </c>
      <c r="I43" s="79">
        <f t="shared" si="6"/>
        <v>0</v>
      </c>
      <c r="J43" s="80">
        <f t="shared" si="7"/>
        <v>132300</v>
      </c>
      <c r="K43" s="124">
        <f aca="true" t="shared" si="9" ref="K43:K49">E43-I43</f>
        <v>132300</v>
      </c>
    </row>
    <row r="44" spans="1:11" s="66" customFormat="1" ht="20.25" customHeight="1">
      <c r="A44" s="115" t="s">
        <v>303</v>
      </c>
      <c r="B44" s="67" t="s">
        <v>157</v>
      </c>
      <c r="C44" s="73" t="s">
        <v>304</v>
      </c>
      <c r="D44" s="69">
        <v>100</v>
      </c>
      <c r="E44" s="69">
        <f t="shared" si="8"/>
        <v>100</v>
      </c>
      <c r="F44" s="69">
        <f>F45</f>
        <v>5</v>
      </c>
      <c r="G44" s="75" t="s">
        <v>201</v>
      </c>
      <c r="H44" s="75" t="s">
        <v>201</v>
      </c>
      <c r="I44" s="69">
        <f t="shared" si="6"/>
        <v>5</v>
      </c>
      <c r="J44" s="70">
        <f t="shared" si="7"/>
        <v>95</v>
      </c>
      <c r="K44" s="107">
        <f t="shared" si="9"/>
        <v>95</v>
      </c>
    </row>
    <row r="45" spans="1:11" ht="15" customHeight="1">
      <c r="A45" s="114" t="s">
        <v>149</v>
      </c>
      <c r="B45" s="108" t="s">
        <v>165</v>
      </c>
      <c r="C45" s="72" t="s">
        <v>305</v>
      </c>
      <c r="D45" s="68">
        <v>100</v>
      </c>
      <c r="E45" s="68">
        <f t="shared" si="8"/>
        <v>100</v>
      </c>
      <c r="F45" s="68">
        <v>5</v>
      </c>
      <c r="G45" s="75" t="s">
        <v>201</v>
      </c>
      <c r="H45" s="75" t="s">
        <v>201</v>
      </c>
      <c r="I45" s="79">
        <f t="shared" si="6"/>
        <v>5</v>
      </c>
      <c r="J45" s="80">
        <f t="shared" si="7"/>
        <v>95</v>
      </c>
      <c r="K45" s="124">
        <f t="shared" si="9"/>
        <v>95</v>
      </c>
    </row>
    <row r="46" spans="1:11" s="66" customFormat="1" ht="20.25" customHeight="1">
      <c r="A46" s="115" t="s">
        <v>307</v>
      </c>
      <c r="B46" s="67" t="s">
        <v>157</v>
      </c>
      <c r="C46" s="73" t="s">
        <v>306</v>
      </c>
      <c r="D46" s="69">
        <v>7500</v>
      </c>
      <c r="E46" s="69">
        <f t="shared" si="8"/>
        <v>7500</v>
      </c>
      <c r="F46" s="69">
        <f>F47</f>
        <v>1400.62</v>
      </c>
      <c r="G46" s="75" t="s">
        <v>201</v>
      </c>
      <c r="H46" s="75" t="s">
        <v>201</v>
      </c>
      <c r="I46" s="69">
        <f t="shared" si="6"/>
        <v>1400.62</v>
      </c>
      <c r="J46" s="70">
        <f t="shared" si="7"/>
        <v>6099.38</v>
      </c>
      <c r="K46" s="107">
        <f t="shared" si="9"/>
        <v>6099.38</v>
      </c>
    </row>
    <row r="47" spans="1:11" ht="15" customHeight="1">
      <c r="A47" s="114" t="s">
        <v>149</v>
      </c>
      <c r="B47" s="108" t="s">
        <v>165</v>
      </c>
      <c r="C47" s="72" t="s">
        <v>308</v>
      </c>
      <c r="D47" s="68">
        <v>7500</v>
      </c>
      <c r="E47" s="68">
        <f t="shared" si="8"/>
        <v>7500</v>
      </c>
      <c r="F47" s="68">
        <v>1400.62</v>
      </c>
      <c r="G47" s="75" t="s">
        <v>201</v>
      </c>
      <c r="H47" s="75" t="s">
        <v>201</v>
      </c>
      <c r="I47" s="79">
        <f t="shared" si="6"/>
        <v>1400.62</v>
      </c>
      <c r="J47" s="80">
        <f t="shared" si="7"/>
        <v>6099.38</v>
      </c>
      <c r="K47" s="124">
        <f t="shared" si="9"/>
        <v>6099.38</v>
      </c>
    </row>
    <row r="48" spans="1:11" ht="15" customHeight="1">
      <c r="A48" s="115" t="s">
        <v>309</v>
      </c>
      <c r="B48" s="67" t="s">
        <v>157</v>
      </c>
      <c r="C48" s="73" t="s">
        <v>310</v>
      </c>
      <c r="D48" s="69">
        <v>200</v>
      </c>
      <c r="E48" s="69">
        <v>200</v>
      </c>
      <c r="F48" s="69">
        <f>F49</f>
        <v>0</v>
      </c>
      <c r="G48" s="75" t="s">
        <v>201</v>
      </c>
      <c r="H48" s="75" t="s">
        <v>201</v>
      </c>
      <c r="I48" s="69">
        <f t="shared" si="6"/>
        <v>0</v>
      </c>
      <c r="J48" s="70">
        <f t="shared" si="7"/>
        <v>200</v>
      </c>
      <c r="K48" s="107">
        <f t="shared" si="9"/>
        <v>200</v>
      </c>
    </row>
    <row r="49" spans="1:11" s="66" customFormat="1" ht="14.25" customHeight="1">
      <c r="A49" s="114" t="s">
        <v>150</v>
      </c>
      <c r="B49" s="108" t="s">
        <v>166</v>
      </c>
      <c r="C49" s="72" t="s">
        <v>310</v>
      </c>
      <c r="D49" s="79">
        <v>200</v>
      </c>
      <c r="E49" s="79">
        <v>200</v>
      </c>
      <c r="F49" s="79">
        <v>0</v>
      </c>
      <c r="G49" s="105" t="s">
        <v>201</v>
      </c>
      <c r="H49" s="105" t="s">
        <v>201</v>
      </c>
      <c r="I49" s="79">
        <f t="shared" si="6"/>
        <v>0</v>
      </c>
      <c r="J49" s="80">
        <f t="shared" si="7"/>
        <v>200</v>
      </c>
      <c r="K49" s="124">
        <f t="shared" si="9"/>
        <v>200</v>
      </c>
    </row>
    <row r="50" spans="1:11" ht="15" customHeight="1">
      <c r="A50" s="69" t="s">
        <v>201</v>
      </c>
      <c r="B50" s="75" t="s">
        <v>201</v>
      </c>
      <c r="C50" s="75" t="s">
        <v>201</v>
      </c>
      <c r="D50" s="75" t="s">
        <v>201</v>
      </c>
      <c r="E50" s="75" t="s">
        <v>201</v>
      </c>
      <c r="F50" s="75" t="s">
        <v>201</v>
      </c>
      <c r="G50" s="75" t="s">
        <v>201</v>
      </c>
      <c r="H50" s="75" t="s">
        <v>201</v>
      </c>
      <c r="I50" s="75" t="s">
        <v>201</v>
      </c>
      <c r="J50" s="75" t="s">
        <v>201</v>
      </c>
      <c r="K50" s="75" t="s">
        <v>201</v>
      </c>
    </row>
    <row r="51" spans="1:11" ht="24" customHeight="1">
      <c r="A51" s="115" t="s">
        <v>314</v>
      </c>
      <c r="B51" s="67" t="s">
        <v>157</v>
      </c>
      <c r="C51" s="73" t="s">
        <v>313</v>
      </c>
      <c r="D51" s="69">
        <v>293300</v>
      </c>
      <c r="E51" s="69">
        <f>D51</f>
        <v>293300</v>
      </c>
      <c r="F51" s="69">
        <f>F53</f>
        <v>0</v>
      </c>
      <c r="G51" s="75" t="s">
        <v>201</v>
      </c>
      <c r="H51" s="75" t="s">
        <v>201</v>
      </c>
      <c r="I51" s="69">
        <f>F51</f>
        <v>0</v>
      </c>
      <c r="J51" s="70">
        <f>D51-I51</f>
        <v>293300</v>
      </c>
      <c r="K51" s="107">
        <f>E51-I51</f>
        <v>293300</v>
      </c>
    </row>
    <row r="52" spans="1:11" ht="31.5" customHeight="1">
      <c r="A52" s="119" t="s">
        <v>319</v>
      </c>
      <c r="B52" s="108" t="s">
        <v>157</v>
      </c>
      <c r="C52" s="72" t="s">
        <v>317</v>
      </c>
      <c r="D52" s="79">
        <v>12900</v>
      </c>
      <c r="E52" s="79">
        <v>12900</v>
      </c>
      <c r="F52" s="79">
        <v>0</v>
      </c>
      <c r="G52" s="75" t="s">
        <v>201</v>
      </c>
      <c r="H52" s="75" t="s">
        <v>201</v>
      </c>
      <c r="I52" s="79">
        <v>0</v>
      </c>
      <c r="J52" s="80">
        <f>D52-I52</f>
        <v>12900</v>
      </c>
      <c r="K52" s="124">
        <f>E52-I52</f>
        <v>12900</v>
      </c>
    </row>
    <row r="53" spans="1:11" ht="15" customHeight="1">
      <c r="A53" s="114" t="s">
        <v>311</v>
      </c>
      <c r="B53" s="108" t="s">
        <v>164</v>
      </c>
      <c r="C53" s="72" t="s">
        <v>315</v>
      </c>
      <c r="D53" s="79">
        <v>12900</v>
      </c>
      <c r="E53" s="79">
        <v>12900</v>
      </c>
      <c r="F53" s="79">
        <v>0</v>
      </c>
      <c r="G53" s="75" t="s">
        <v>201</v>
      </c>
      <c r="H53" s="75" t="s">
        <v>201</v>
      </c>
      <c r="I53" s="79">
        <v>0</v>
      </c>
      <c r="J53" s="80">
        <f>D53-I53</f>
        <v>12900</v>
      </c>
      <c r="K53" s="124">
        <f>E53-I53</f>
        <v>12900</v>
      </c>
    </row>
    <row r="54" spans="1:11" ht="22.5" customHeight="1">
      <c r="A54" s="119" t="s">
        <v>320</v>
      </c>
      <c r="B54" s="67" t="s">
        <v>157</v>
      </c>
      <c r="C54" s="72" t="s">
        <v>318</v>
      </c>
      <c r="D54" s="79">
        <v>280400</v>
      </c>
      <c r="E54" s="79">
        <v>280400</v>
      </c>
      <c r="F54" s="79">
        <v>0</v>
      </c>
      <c r="G54" s="75" t="s">
        <v>201</v>
      </c>
      <c r="H54" s="75" t="s">
        <v>201</v>
      </c>
      <c r="I54" s="79">
        <v>0</v>
      </c>
      <c r="J54" s="80">
        <f>D54-I54</f>
        <v>280400</v>
      </c>
      <c r="K54" s="124">
        <f>E54-I54</f>
        <v>280400</v>
      </c>
    </row>
    <row r="55" spans="1:11" ht="15" customHeight="1">
      <c r="A55" s="114" t="s">
        <v>311</v>
      </c>
      <c r="B55" s="108" t="s">
        <v>164</v>
      </c>
      <c r="C55" s="72" t="s">
        <v>316</v>
      </c>
      <c r="D55" s="79">
        <v>280400</v>
      </c>
      <c r="E55" s="79">
        <v>280400</v>
      </c>
      <c r="F55" s="79">
        <v>0</v>
      </c>
      <c r="G55" s="75" t="s">
        <v>201</v>
      </c>
      <c r="H55" s="75" t="s">
        <v>201</v>
      </c>
      <c r="I55" s="79">
        <v>0</v>
      </c>
      <c r="J55" s="80">
        <f>D55-I55</f>
        <v>280400</v>
      </c>
      <c r="K55" s="124">
        <f>E55-I55</f>
        <v>280400</v>
      </c>
    </row>
    <row r="56" spans="1:11" ht="15" customHeight="1">
      <c r="A56" s="69" t="s">
        <v>201</v>
      </c>
      <c r="B56" s="69" t="s">
        <v>201</v>
      </c>
      <c r="C56" s="79" t="s">
        <v>201</v>
      </c>
      <c r="D56" s="79" t="s">
        <v>201</v>
      </c>
      <c r="E56" s="79" t="s">
        <v>201</v>
      </c>
      <c r="F56" s="79" t="s">
        <v>201</v>
      </c>
      <c r="G56" s="79" t="s">
        <v>201</v>
      </c>
      <c r="H56" s="79" t="s">
        <v>201</v>
      </c>
      <c r="I56" s="79" t="s">
        <v>201</v>
      </c>
      <c r="J56" s="80" t="s">
        <v>201</v>
      </c>
      <c r="K56" s="124" t="s">
        <v>201</v>
      </c>
    </row>
    <row r="57" spans="1:11" ht="15" customHeight="1">
      <c r="A57" s="127" t="s">
        <v>322</v>
      </c>
      <c r="B57" s="67" t="s">
        <v>157</v>
      </c>
      <c r="C57" s="73" t="s">
        <v>321</v>
      </c>
      <c r="D57" s="69">
        <v>25400</v>
      </c>
      <c r="E57" s="69">
        <v>25400</v>
      </c>
      <c r="F57" s="69">
        <v>0</v>
      </c>
      <c r="G57" s="79" t="s">
        <v>201</v>
      </c>
      <c r="H57" s="79" t="s">
        <v>201</v>
      </c>
      <c r="I57" s="69">
        <v>0</v>
      </c>
      <c r="J57" s="80">
        <f>D57-I57</f>
        <v>25400</v>
      </c>
      <c r="K57" s="124">
        <f>E57-I57</f>
        <v>25400</v>
      </c>
    </row>
    <row r="58" spans="1:11" s="71" customFormat="1" ht="15" customHeight="1">
      <c r="A58" s="114" t="s">
        <v>149</v>
      </c>
      <c r="B58" s="108" t="s">
        <v>165</v>
      </c>
      <c r="C58" s="72" t="s">
        <v>323</v>
      </c>
      <c r="D58" s="79">
        <v>25400</v>
      </c>
      <c r="E58" s="79">
        <v>25400</v>
      </c>
      <c r="F58" s="79">
        <v>0</v>
      </c>
      <c r="G58" s="79" t="s">
        <v>201</v>
      </c>
      <c r="H58" s="79" t="s">
        <v>201</v>
      </c>
      <c r="I58" s="79">
        <v>0</v>
      </c>
      <c r="J58" s="80">
        <f>D58-I58</f>
        <v>25400</v>
      </c>
      <c r="K58" s="124">
        <f>E58-I58</f>
        <v>25400</v>
      </c>
    </row>
    <row r="59" spans="1:11" s="71" customFormat="1" ht="15" customHeight="1">
      <c r="A59" s="69" t="s">
        <v>201</v>
      </c>
      <c r="B59" s="69" t="s">
        <v>201</v>
      </c>
      <c r="C59" s="79" t="s">
        <v>201</v>
      </c>
      <c r="D59" s="79" t="s">
        <v>201</v>
      </c>
      <c r="E59" s="79" t="s">
        <v>201</v>
      </c>
      <c r="F59" s="79" t="s">
        <v>201</v>
      </c>
      <c r="G59" s="79" t="s">
        <v>201</v>
      </c>
      <c r="H59" s="79" t="s">
        <v>201</v>
      </c>
      <c r="I59" s="79" t="s">
        <v>201</v>
      </c>
      <c r="J59" s="79" t="s">
        <v>201</v>
      </c>
      <c r="K59" s="79" t="s">
        <v>201</v>
      </c>
    </row>
    <row r="60" spans="1:11" s="154" customFormat="1" ht="14.25" customHeight="1">
      <c r="A60" s="118" t="s">
        <v>214</v>
      </c>
      <c r="B60" s="67" t="s">
        <v>157</v>
      </c>
      <c r="C60" s="73" t="s">
        <v>223</v>
      </c>
      <c r="D60" s="69">
        <f>D61+D62+D65</f>
        <v>86400</v>
      </c>
      <c r="E60" s="69">
        <f>D60</f>
        <v>86400</v>
      </c>
      <c r="F60" s="69">
        <f>F61+F62</f>
        <v>0</v>
      </c>
      <c r="G60" s="69" t="s">
        <v>201</v>
      </c>
      <c r="H60" s="69" t="s">
        <v>201</v>
      </c>
      <c r="I60" s="69">
        <f>F60</f>
        <v>0</v>
      </c>
      <c r="J60" s="69">
        <f>D60-I60</f>
        <v>86400</v>
      </c>
      <c r="K60" s="69">
        <f>E60-I60</f>
        <v>86400</v>
      </c>
    </row>
    <row r="61" spans="1:11" s="154" customFormat="1" ht="14.25" customHeight="1">
      <c r="A61" s="114" t="s">
        <v>149</v>
      </c>
      <c r="B61" s="108" t="s">
        <v>165</v>
      </c>
      <c r="C61" s="104" t="s">
        <v>324</v>
      </c>
      <c r="D61" s="79">
        <v>5300</v>
      </c>
      <c r="E61" s="79">
        <v>5300</v>
      </c>
      <c r="F61" s="79">
        <v>0</v>
      </c>
      <c r="G61" s="79" t="s">
        <v>201</v>
      </c>
      <c r="H61" s="79" t="s">
        <v>201</v>
      </c>
      <c r="I61" s="79">
        <f>F61</f>
        <v>0</v>
      </c>
      <c r="J61" s="79">
        <f>D61-I61</f>
        <v>5300</v>
      </c>
      <c r="K61" s="79">
        <f>E61-I61</f>
        <v>5300</v>
      </c>
    </row>
    <row r="62" spans="1:11" s="154" customFormat="1" ht="23.25" customHeight="1">
      <c r="A62" s="132" t="s">
        <v>329</v>
      </c>
      <c r="B62" s="109" t="s">
        <v>157</v>
      </c>
      <c r="C62" s="65" t="s">
        <v>330</v>
      </c>
      <c r="D62" s="69">
        <v>60700</v>
      </c>
      <c r="E62" s="69">
        <v>60700</v>
      </c>
      <c r="F62" s="69">
        <v>0</v>
      </c>
      <c r="G62" s="69" t="s">
        <v>201</v>
      </c>
      <c r="H62" s="69" t="s">
        <v>201</v>
      </c>
      <c r="I62" s="69">
        <f>I63+I64</f>
        <v>0</v>
      </c>
      <c r="J62" s="69">
        <f>J63+J64</f>
        <v>121400</v>
      </c>
      <c r="K62" s="69">
        <f>K63+K64</f>
        <v>121400</v>
      </c>
    </row>
    <row r="63" spans="1:11" s="154" customFormat="1" ht="14.25" customHeight="1">
      <c r="A63" s="114" t="s">
        <v>328</v>
      </c>
      <c r="B63" s="108" t="s">
        <v>164</v>
      </c>
      <c r="C63" s="104" t="s">
        <v>325</v>
      </c>
      <c r="D63" s="79">
        <v>60700</v>
      </c>
      <c r="E63" s="79">
        <f>D63</f>
        <v>60700</v>
      </c>
      <c r="F63" s="79">
        <v>0</v>
      </c>
      <c r="G63" s="69" t="s">
        <v>201</v>
      </c>
      <c r="H63" s="69" t="s">
        <v>201</v>
      </c>
      <c r="I63" s="79">
        <f>F63</f>
        <v>0</v>
      </c>
      <c r="J63" s="79">
        <f aca="true" t="shared" si="10" ref="J63:J70">D63-I63</f>
        <v>60700</v>
      </c>
      <c r="K63" s="79">
        <f>E63-I63</f>
        <v>60700</v>
      </c>
    </row>
    <row r="64" spans="1:11" s="154" customFormat="1" ht="14.25" customHeight="1">
      <c r="A64" s="114" t="s">
        <v>327</v>
      </c>
      <c r="B64" s="108" t="s">
        <v>164</v>
      </c>
      <c r="C64" s="104" t="s">
        <v>326</v>
      </c>
      <c r="D64" s="79">
        <v>60700</v>
      </c>
      <c r="E64" s="79">
        <f>D64</f>
        <v>60700</v>
      </c>
      <c r="F64" s="79">
        <v>0</v>
      </c>
      <c r="G64" s="69" t="s">
        <v>201</v>
      </c>
      <c r="H64" s="69" t="s">
        <v>201</v>
      </c>
      <c r="I64" s="79">
        <f>F64</f>
        <v>0</v>
      </c>
      <c r="J64" s="79">
        <f t="shared" si="10"/>
        <v>60700</v>
      </c>
      <c r="K64" s="79">
        <f>E64-I64</f>
        <v>60700</v>
      </c>
    </row>
    <row r="65" spans="1:11" s="154" customFormat="1" ht="23.25" customHeight="1">
      <c r="A65" s="119" t="s">
        <v>295</v>
      </c>
      <c r="B65" s="109" t="s">
        <v>157</v>
      </c>
      <c r="C65" s="65" t="s">
        <v>331</v>
      </c>
      <c r="D65" s="69">
        <v>20400</v>
      </c>
      <c r="E65" s="69">
        <v>20400</v>
      </c>
      <c r="F65" s="69">
        <v>0</v>
      </c>
      <c r="G65" s="69" t="s">
        <v>201</v>
      </c>
      <c r="H65" s="69" t="s">
        <v>201</v>
      </c>
      <c r="I65" s="69">
        <v>0</v>
      </c>
      <c r="J65" s="69">
        <f t="shared" si="10"/>
        <v>20400</v>
      </c>
      <c r="K65" s="69">
        <f>E65-I65</f>
        <v>20400</v>
      </c>
    </row>
    <row r="66" spans="1:11" s="154" customFormat="1" ht="14.25" customHeight="1">
      <c r="A66" s="114" t="s">
        <v>311</v>
      </c>
      <c r="B66" s="72" t="s">
        <v>164</v>
      </c>
      <c r="C66" s="104" t="s">
        <v>332</v>
      </c>
      <c r="D66" s="79">
        <v>20400</v>
      </c>
      <c r="E66" s="79">
        <v>20400</v>
      </c>
      <c r="F66" s="79">
        <v>0</v>
      </c>
      <c r="G66" s="69"/>
      <c r="H66" s="69"/>
      <c r="I66" s="79">
        <v>0</v>
      </c>
      <c r="J66" s="79">
        <f t="shared" si="10"/>
        <v>20400</v>
      </c>
      <c r="K66" s="79">
        <f>E66-I66</f>
        <v>20400</v>
      </c>
    </row>
    <row r="67" spans="1:11" s="154" customFormat="1" ht="15" customHeight="1">
      <c r="A67" s="115" t="s">
        <v>171</v>
      </c>
      <c r="B67" s="109" t="s">
        <v>157</v>
      </c>
      <c r="C67" s="73" t="s">
        <v>146</v>
      </c>
      <c r="D67" s="69">
        <v>56300</v>
      </c>
      <c r="E67" s="69">
        <v>56300</v>
      </c>
      <c r="F67" s="69">
        <v>0</v>
      </c>
      <c r="G67" s="69" t="s">
        <v>201</v>
      </c>
      <c r="H67" s="69" t="s">
        <v>201</v>
      </c>
      <c r="I67" s="69">
        <f>F67</f>
        <v>0</v>
      </c>
      <c r="J67" s="70">
        <f t="shared" si="10"/>
        <v>56300</v>
      </c>
      <c r="K67" s="107">
        <f t="shared" si="2"/>
        <v>56300</v>
      </c>
    </row>
    <row r="68" spans="1:11" s="154" customFormat="1" ht="15" customHeight="1">
      <c r="A68" s="115" t="s">
        <v>235</v>
      </c>
      <c r="B68" s="67" t="s">
        <v>154</v>
      </c>
      <c r="C68" s="73" t="s">
        <v>225</v>
      </c>
      <c r="D68" s="69">
        <v>56300</v>
      </c>
      <c r="E68" s="69">
        <f>E69+E70</f>
        <v>56300</v>
      </c>
      <c r="F68" s="69">
        <f>F69+F70</f>
        <v>0</v>
      </c>
      <c r="G68" s="69" t="s">
        <v>201</v>
      </c>
      <c r="H68" s="69" t="s">
        <v>201</v>
      </c>
      <c r="I68" s="69">
        <f>F68</f>
        <v>0</v>
      </c>
      <c r="J68" s="70">
        <f t="shared" si="10"/>
        <v>56300</v>
      </c>
      <c r="K68" s="107">
        <f t="shared" si="2"/>
        <v>56300</v>
      </c>
    </row>
    <row r="69" spans="1:11" s="71" customFormat="1" ht="15" customHeight="1">
      <c r="A69" s="114" t="s">
        <v>262</v>
      </c>
      <c r="B69" s="108" t="s">
        <v>155</v>
      </c>
      <c r="C69" s="72" t="s">
        <v>226</v>
      </c>
      <c r="D69" s="79">
        <v>43200</v>
      </c>
      <c r="E69" s="79">
        <f>D69</f>
        <v>43200</v>
      </c>
      <c r="F69" s="79">
        <v>0</v>
      </c>
      <c r="G69" s="69" t="s">
        <v>201</v>
      </c>
      <c r="H69" s="69" t="s">
        <v>201</v>
      </c>
      <c r="I69" s="79">
        <f>F69</f>
        <v>0</v>
      </c>
      <c r="J69" s="80">
        <f t="shared" si="10"/>
        <v>43200</v>
      </c>
      <c r="K69" s="124">
        <f t="shared" si="2"/>
        <v>43200</v>
      </c>
    </row>
    <row r="70" spans="1:11" s="155" customFormat="1" ht="15" customHeight="1">
      <c r="A70" s="114" t="s">
        <v>196</v>
      </c>
      <c r="B70" s="108" t="s">
        <v>156</v>
      </c>
      <c r="C70" s="72" t="s">
        <v>227</v>
      </c>
      <c r="D70" s="79">
        <v>13100</v>
      </c>
      <c r="E70" s="79">
        <f>D70</f>
        <v>13100</v>
      </c>
      <c r="F70" s="79">
        <v>0</v>
      </c>
      <c r="G70" s="69" t="s">
        <v>201</v>
      </c>
      <c r="H70" s="69" t="s">
        <v>201</v>
      </c>
      <c r="I70" s="79">
        <f>F70</f>
        <v>0</v>
      </c>
      <c r="J70" s="80">
        <f t="shared" si="10"/>
        <v>13100</v>
      </c>
      <c r="K70" s="124">
        <f t="shared" si="2"/>
        <v>13100</v>
      </c>
    </row>
    <row r="71" spans="1:256" s="155" customFormat="1" ht="15" customHeight="1">
      <c r="A71" s="69" t="s">
        <v>201</v>
      </c>
      <c r="B71" s="69" t="s">
        <v>201</v>
      </c>
      <c r="C71" s="69" t="s">
        <v>201</v>
      </c>
      <c r="D71" s="69" t="s">
        <v>201</v>
      </c>
      <c r="E71" s="69" t="s">
        <v>201</v>
      </c>
      <c r="F71" s="69" t="s">
        <v>201</v>
      </c>
      <c r="G71" s="69" t="s">
        <v>201</v>
      </c>
      <c r="H71" s="69" t="s">
        <v>201</v>
      </c>
      <c r="I71" s="69" t="s">
        <v>201</v>
      </c>
      <c r="J71" s="70" t="s">
        <v>201</v>
      </c>
      <c r="K71" s="69" t="s">
        <v>201</v>
      </c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  <c r="AE71" s="156"/>
      <c r="AF71" s="156"/>
      <c r="AG71" s="156"/>
      <c r="AH71" s="156"/>
      <c r="AI71" s="156"/>
      <c r="AJ71" s="156"/>
      <c r="AK71" s="156"/>
      <c r="AL71" s="156"/>
      <c r="AM71" s="156"/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  <c r="BP71" s="156"/>
      <c r="BQ71" s="156"/>
      <c r="BR71" s="156"/>
      <c r="BS71" s="156"/>
      <c r="BT71" s="156"/>
      <c r="BU71" s="156"/>
      <c r="BV71" s="156"/>
      <c r="BW71" s="156"/>
      <c r="BX71" s="156"/>
      <c r="BY71" s="156"/>
      <c r="BZ71" s="156"/>
      <c r="CA71" s="156"/>
      <c r="CB71" s="156"/>
      <c r="CC71" s="156"/>
      <c r="CD71" s="156"/>
      <c r="CE71" s="156"/>
      <c r="CF71" s="156"/>
      <c r="CG71" s="156"/>
      <c r="CH71" s="156"/>
      <c r="CI71" s="156"/>
      <c r="CJ71" s="156"/>
      <c r="CK71" s="156"/>
      <c r="CL71" s="156"/>
      <c r="CM71" s="156"/>
      <c r="CN71" s="156"/>
      <c r="CO71" s="156"/>
      <c r="CP71" s="156"/>
      <c r="CQ71" s="156"/>
      <c r="CR71" s="156"/>
      <c r="CS71" s="156"/>
      <c r="CT71" s="156"/>
      <c r="CU71" s="156"/>
      <c r="CV71" s="156"/>
      <c r="CW71" s="156"/>
      <c r="CX71" s="156"/>
      <c r="CY71" s="156"/>
      <c r="CZ71" s="156"/>
      <c r="DA71" s="156"/>
      <c r="DB71" s="156"/>
      <c r="DC71" s="156"/>
      <c r="DD71" s="156"/>
      <c r="DE71" s="156"/>
      <c r="DF71" s="156"/>
      <c r="DG71" s="156"/>
      <c r="DH71" s="156"/>
      <c r="DI71" s="156"/>
      <c r="DJ71" s="156"/>
      <c r="DK71" s="156"/>
      <c r="DL71" s="156"/>
      <c r="DM71" s="156"/>
      <c r="DN71" s="156"/>
      <c r="DO71" s="156"/>
      <c r="DP71" s="156"/>
      <c r="DQ71" s="156"/>
      <c r="DR71" s="156"/>
      <c r="DS71" s="156"/>
      <c r="DT71" s="156"/>
      <c r="DU71" s="156"/>
      <c r="DV71" s="156"/>
      <c r="DW71" s="156"/>
      <c r="DX71" s="156"/>
      <c r="DY71" s="156"/>
      <c r="DZ71" s="156"/>
      <c r="EA71" s="156"/>
      <c r="EB71" s="156"/>
      <c r="EC71" s="156"/>
      <c r="ED71" s="156"/>
      <c r="EE71" s="156"/>
      <c r="EF71" s="156"/>
      <c r="EG71" s="156"/>
      <c r="EH71" s="156"/>
      <c r="EI71" s="156"/>
      <c r="EJ71" s="156"/>
      <c r="EK71" s="156"/>
      <c r="EL71" s="156"/>
      <c r="EM71" s="156"/>
      <c r="EN71" s="156"/>
      <c r="EO71" s="156"/>
      <c r="EP71" s="156"/>
      <c r="EQ71" s="156"/>
      <c r="ER71" s="156"/>
      <c r="ES71" s="156"/>
      <c r="ET71" s="156"/>
      <c r="EU71" s="156"/>
      <c r="EV71" s="156"/>
      <c r="EW71" s="156"/>
      <c r="EX71" s="156"/>
      <c r="EY71" s="156"/>
      <c r="EZ71" s="156"/>
      <c r="FA71" s="156"/>
      <c r="FB71" s="156"/>
      <c r="FC71" s="156"/>
      <c r="FD71" s="156"/>
      <c r="FE71" s="156"/>
      <c r="FF71" s="156"/>
      <c r="FG71" s="156"/>
      <c r="FH71" s="156"/>
      <c r="FI71" s="156"/>
      <c r="FJ71" s="156"/>
      <c r="FK71" s="156"/>
      <c r="FL71" s="156"/>
      <c r="FM71" s="156"/>
      <c r="FN71" s="156"/>
      <c r="FO71" s="156"/>
      <c r="FP71" s="156"/>
      <c r="FQ71" s="156"/>
      <c r="FR71" s="156"/>
      <c r="FS71" s="156"/>
      <c r="FT71" s="156"/>
      <c r="FU71" s="156"/>
      <c r="FV71" s="156"/>
      <c r="FW71" s="156"/>
      <c r="FX71" s="156"/>
      <c r="FY71" s="156"/>
      <c r="FZ71" s="156"/>
      <c r="GA71" s="156"/>
      <c r="GB71" s="156"/>
      <c r="GC71" s="156"/>
      <c r="GD71" s="156"/>
      <c r="GE71" s="156"/>
      <c r="GF71" s="156"/>
      <c r="GG71" s="156"/>
      <c r="GH71" s="156"/>
      <c r="GI71" s="156"/>
      <c r="GJ71" s="156"/>
      <c r="GK71" s="156"/>
      <c r="GL71" s="156"/>
      <c r="GM71" s="156"/>
      <c r="GN71" s="156"/>
      <c r="GO71" s="156"/>
      <c r="GP71" s="156"/>
      <c r="GQ71" s="156"/>
      <c r="GR71" s="156"/>
      <c r="GS71" s="156"/>
      <c r="GT71" s="156"/>
      <c r="GU71" s="156"/>
      <c r="GV71" s="156"/>
      <c r="GW71" s="156"/>
      <c r="GX71" s="156"/>
      <c r="GY71" s="156"/>
      <c r="GZ71" s="156"/>
      <c r="HA71" s="156"/>
      <c r="HB71" s="156"/>
      <c r="HC71" s="156"/>
      <c r="HD71" s="156"/>
      <c r="HE71" s="156"/>
      <c r="HF71" s="156"/>
      <c r="HG71" s="156"/>
      <c r="HH71" s="156"/>
      <c r="HI71" s="156"/>
      <c r="HJ71" s="156"/>
      <c r="HK71" s="156"/>
      <c r="HL71" s="156"/>
      <c r="HM71" s="156"/>
      <c r="HN71" s="156"/>
      <c r="HO71" s="156"/>
      <c r="HP71" s="156"/>
      <c r="HQ71" s="156"/>
      <c r="HR71" s="156"/>
      <c r="HS71" s="156"/>
      <c r="HT71" s="156"/>
      <c r="HU71" s="156"/>
      <c r="HV71" s="156"/>
      <c r="HW71" s="156"/>
      <c r="HX71" s="156"/>
      <c r="HY71" s="156"/>
      <c r="HZ71" s="156"/>
      <c r="IA71" s="156"/>
      <c r="IB71" s="156"/>
      <c r="IC71" s="156"/>
      <c r="ID71" s="156"/>
      <c r="IE71" s="156"/>
      <c r="IF71" s="156"/>
      <c r="IG71" s="156"/>
      <c r="IH71" s="156"/>
      <c r="II71" s="156"/>
      <c r="IJ71" s="156"/>
      <c r="IK71" s="156"/>
      <c r="IL71" s="156"/>
      <c r="IM71" s="156"/>
      <c r="IN71" s="156"/>
      <c r="IO71" s="156"/>
      <c r="IP71" s="156"/>
      <c r="IQ71" s="156"/>
      <c r="IR71" s="156"/>
      <c r="IS71" s="156"/>
      <c r="IT71" s="156"/>
      <c r="IU71" s="156"/>
      <c r="IV71" s="156"/>
    </row>
    <row r="72" spans="1:11" s="157" customFormat="1" ht="21" customHeight="1">
      <c r="A72" s="115" t="s">
        <v>232</v>
      </c>
      <c r="B72" s="67" t="s">
        <v>157</v>
      </c>
      <c r="C72" s="73" t="s">
        <v>233</v>
      </c>
      <c r="D72" s="69">
        <f>D73+D79</f>
        <v>177800</v>
      </c>
      <c r="E72" s="69">
        <f>E76+E74+E79</f>
        <v>177800</v>
      </c>
      <c r="F72" s="69">
        <f>F76+F74+F79</f>
        <v>0</v>
      </c>
      <c r="G72" s="69" t="s">
        <v>201</v>
      </c>
      <c r="H72" s="69" t="s">
        <v>201</v>
      </c>
      <c r="I72" s="69">
        <f aca="true" t="shared" si="11" ref="I72:I77">F72</f>
        <v>0</v>
      </c>
      <c r="J72" s="70">
        <f aca="true" t="shared" si="12" ref="J72:J80">D72-I72</f>
        <v>177800</v>
      </c>
      <c r="K72" s="107">
        <f t="shared" si="2"/>
        <v>177800</v>
      </c>
    </row>
    <row r="73" spans="1:11" s="157" customFormat="1" ht="34.5" customHeight="1">
      <c r="A73" s="115" t="s">
        <v>255</v>
      </c>
      <c r="B73" s="67" t="s">
        <v>157</v>
      </c>
      <c r="C73" s="73" t="s">
        <v>143</v>
      </c>
      <c r="D73" s="69">
        <f>D76+D74</f>
        <v>161900</v>
      </c>
      <c r="E73" s="69">
        <f>E76+E74</f>
        <v>161900</v>
      </c>
      <c r="F73" s="69">
        <f>F76+F74</f>
        <v>0</v>
      </c>
      <c r="G73" s="69" t="s">
        <v>201</v>
      </c>
      <c r="H73" s="69" t="s">
        <v>201</v>
      </c>
      <c r="I73" s="69">
        <f t="shared" si="11"/>
        <v>0</v>
      </c>
      <c r="J73" s="70">
        <f t="shared" si="12"/>
        <v>161900</v>
      </c>
      <c r="K73" s="107">
        <f t="shared" si="2"/>
        <v>161900</v>
      </c>
    </row>
    <row r="74" spans="1:11" s="155" customFormat="1" ht="15" customHeight="1">
      <c r="A74" s="127" t="s">
        <v>209</v>
      </c>
      <c r="B74" s="109" t="s">
        <v>157</v>
      </c>
      <c r="C74" s="65" t="s">
        <v>337</v>
      </c>
      <c r="D74" s="69">
        <f>D75</f>
        <v>44200</v>
      </c>
      <c r="E74" s="69">
        <f>E75</f>
        <v>44200</v>
      </c>
      <c r="F74" s="69">
        <v>0</v>
      </c>
      <c r="G74" s="69" t="s">
        <v>201</v>
      </c>
      <c r="H74" s="69" t="s">
        <v>201</v>
      </c>
      <c r="I74" s="69">
        <f t="shared" si="11"/>
        <v>0</v>
      </c>
      <c r="J74" s="70">
        <f t="shared" si="12"/>
        <v>44200</v>
      </c>
      <c r="K74" s="107">
        <f aca="true" t="shared" si="13" ref="K74:K80">E74-I74</f>
        <v>44200</v>
      </c>
    </row>
    <row r="75" spans="1:11" s="155" customFormat="1" ht="13.5" customHeight="1">
      <c r="A75" s="126" t="s">
        <v>229</v>
      </c>
      <c r="B75" s="108" t="s">
        <v>228</v>
      </c>
      <c r="C75" s="104" t="s">
        <v>333</v>
      </c>
      <c r="D75" s="79">
        <v>44200</v>
      </c>
      <c r="E75" s="79">
        <v>44200</v>
      </c>
      <c r="F75" s="79">
        <v>0</v>
      </c>
      <c r="G75" s="69" t="s">
        <v>201</v>
      </c>
      <c r="H75" s="69" t="s">
        <v>201</v>
      </c>
      <c r="I75" s="79">
        <f t="shared" si="11"/>
        <v>0</v>
      </c>
      <c r="J75" s="80">
        <f t="shared" si="12"/>
        <v>44200</v>
      </c>
      <c r="K75" s="124">
        <f t="shared" si="13"/>
        <v>44200</v>
      </c>
    </row>
    <row r="76" spans="1:11" s="157" customFormat="1" ht="15" customHeight="1">
      <c r="A76" s="115" t="s">
        <v>234</v>
      </c>
      <c r="B76" s="67" t="s">
        <v>157</v>
      </c>
      <c r="C76" s="65" t="s">
        <v>336</v>
      </c>
      <c r="D76" s="69">
        <f>D77+D78</f>
        <v>117700</v>
      </c>
      <c r="E76" s="69">
        <f>E77+E78</f>
        <v>117700</v>
      </c>
      <c r="F76" s="69">
        <f>F77+F78</f>
        <v>0</v>
      </c>
      <c r="G76" s="69" t="s">
        <v>201</v>
      </c>
      <c r="H76" s="69" t="s">
        <v>201</v>
      </c>
      <c r="I76" s="69">
        <f t="shared" si="11"/>
        <v>0</v>
      </c>
      <c r="J76" s="70">
        <f t="shared" si="12"/>
        <v>117700</v>
      </c>
      <c r="K76" s="107">
        <f t="shared" si="13"/>
        <v>117700</v>
      </c>
    </row>
    <row r="77" spans="1:11" s="155" customFormat="1" ht="15" customHeight="1">
      <c r="A77" s="114" t="s">
        <v>224</v>
      </c>
      <c r="B77" s="108" t="s">
        <v>164</v>
      </c>
      <c r="C77" s="104" t="s">
        <v>334</v>
      </c>
      <c r="D77" s="79">
        <v>96100</v>
      </c>
      <c r="E77" s="79">
        <f>D77</f>
        <v>96100</v>
      </c>
      <c r="F77" s="79">
        <v>0</v>
      </c>
      <c r="G77" s="69" t="s">
        <v>201</v>
      </c>
      <c r="H77" s="69" t="s">
        <v>201</v>
      </c>
      <c r="I77" s="79">
        <f t="shared" si="11"/>
        <v>0</v>
      </c>
      <c r="J77" s="80">
        <f t="shared" si="12"/>
        <v>96100</v>
      </c>
      <c r="K77" s="124">
        <f t="shared" si="13"/>
        <v>96100</v>
      </c>
    </row>
    <row r="78" spans="1:11" s="155" customFormat="1" ht="15" customHeight="1">
      <c r="A78" s="114" t="s">
        <v>150</v>
      </c>
      <c r="B78" s="72" t="s">
        <v>166</v>
      </c>
      <c r="C78" s="104" t="s">
        <v>335</v>
      </c>
      <c r="D78" s="79">
        <v>21600</v>
      </c>
      <c r="E78" s="79">
        <v>21600</v>
      </c>
      <c r="F78" s="79">
        <v>0</v>
      </c>
      <c r="G78" s="69"/>
      <c r="H78" s="69"/>
      <c r="I78" s="79">
        <v>0</v>
      </c>
      <c r="J78" s="80">
        <f t="shared" si="12"/>
        <v>21600</v>
      </c>
      <c r="K78" s="124">
        <f t="shared" si="13"/>
        <v>21600</v>
      </c>
    </row>
    <row r="79" spans="1:11" s="155" customFormat="1" ht="32.25" customHeight="1">
      <c r="A79" s="132" t="s">
        <v>340</v>
      </c>
      <c r="B79" s="67" t="s">
        <v>157</v>
      </c>
      <c r="C79" s="73" t="s">
        <v>338</v>
      </c>
      <c r="D79" s="69">
        <f>D80</f>
        <v>15900</v>
      </c>
      <c r="E79" s="69">
        <f>E80</f>
        <v>15900</v>
      </c>
      <c r="F79" s="69">
        <f>F80</f>
        <v>0</v>
      </c>
      <c r="G79" s="69" t="s">
        <v>201</v>
      </c>
      <c r="H79" s="69" t="s">
        <v>201</v>
      </c>
      <c r="I79" s="69">
        <f>F79</f>
        <v>0</v>
      </c>
      <c r="J79" s="70">
        <f t="shared" si="12"/>
        <v>15900</v>
      </c>
      <c r="K79" s="107">
        <f t="shared" si="13"/>
        <v>15900</v>
      </c>
    </row>
    <row r="80" spans="1:11" s="155" customFormat="1" ht="15" customHeight="1">
      <c r="A80" s="128" t="s">
        <v>230</v>
      </c>
      <c r="B80" s="108" t="s">
        <v>166</v>
      </c>
      <c r="C80" s="104" t="s">
        <v>339</v>
      </c>
      <c r="D80" s="79">
        <v>15900</v>
      </c>
      <c r="E80" s="79">
        <v>15900</v>
      </c>
      <c r="F80" s="79">
        <v>0</v>
      </c>
      <c r="G80" s="69" t="s">
        <v>201</v>
      </c>
      <c r="H80" s="69" t="s">
        <v>201</v>
      </c>
      <c r="I80" s="79">
        <f>F80</f>
        <v>0</v>
      </c>
      <c r="J80" s="80">
        <f t="shared" si="12"/>
        <v>15900</v>
      </c>
      <c r="K80" s="124">
        <f t="shared" si="13"/>
        <v>15900</v>
      </c>
    </row>
    <row r="81" spans="1:11" s="155" customFormat="1" ht="15" customHeight="1">
      <c r="A81" s="69" t="s">
        <v>201</v>
      </c>
      <c r="B81" s="69" t="s">
        <v>201</v>
      </c>
      <c r="C81" s="69" t="s">
        <v>201</v>
      </c>
      <c r="D81" s="69" t="s">
        <v>201</v>
      </c>
      <c r="E81" s="69" t="s">
        <v>201</v>
      </c>
      <c r="F81" s="69" t="s">
        <v>201</v>
      </c>
      <c r="G81" s="69" t="s">
        <v>201</v>
      </c>
      <c r="H81" s="69" t="s">
        <v>201</v>
      </c>
      <c r="I81" s="69" t="s">
        <v>201</v>
      </c>
      <c r="J81" s="80" t="s">
        <v>201</v>
      </c>
      <c r="K81" s="124" t="s">
        <v>201</v>
      </c>
    </row>
    <row r="82" spans="1:11" s="155" customFormat="1" ht="15" customHeight="1">
      <c r="A82" s="127" t="s">
        <v>231</v>
      </c>
      <c r="B82" s="109" t="s">
        <v>157</v>
      </c>
      <c r="C82" s="73" t="s">
        <v>368</v>
      </c>
      <c r="D82" s="69">
        <f>D83+D89</f>
        <v>403100</v>
      </c>
      <c r="E82" s="69">
        <f>E83+E89</f>
        <v>403100</v>
      </c>
      <c r="F82" s="69">
        <f>F83+F89</f>
        <v>0</v>
      </c>
      <c r="G82" s="69"/>
      <c r="H82" s="69"/>
      <c r="I82" s="69">
        <v>0</v>
      </c>
      <c r="J82" s="80">
        <f>D82-I82</f>
        <v>403100</v>
      </c>
      <c r="K82" s="124">
        <f>E82-I82</f>
        <v>403100</v>
      </c>
    </row>
    <row r="83" spans="1:11" s="155" customFormat="1" ht="15" customHeight="1">
      <c r="A83" s="127" t="s">
        <v>231</v>
      </c>
      <c r="B83" s="109" t="s">
        <v>157</v>
      </c>
      <c r="C83" s="73" t="s">
        <v>342</v>
      </c>
      <c r="D83" s="69">
        <f>D84+D86</f>
        <v>334300</v>
      </c>
      <c r="E83" s="69">
        <f>E84+E86</f>
        <v>334300</v>
      </c>
      <c r="F83" s="69">
        <f>F84+F89</f>
        <v>0</v>
      </c>
      <c r="G83" s="69" t="s">
        <v>201</v>
      </c>
      <c r="H83" s="69" t="s">
        <v>201</v>
      </c>
      <c r="I83" s="69">
        <f>I84+I89</f>
        <v>0</v>
      </c>
      <c r="J83" s="69">
        <f>J84+J89</f>
        <v>244100</v>
      </c>
      <c r="K83" s="69">
        <f>K84+K89</f>
        <v>244100</v>
      </c>
    </row>
    <row r="84" spans="1:11" s="155" customFormat="1" ht="15" customHeight="1">
      <c r="A84" s="127" t="s">
        <v>372</v>
      </c>
      <c r="B84" s="73" t="s">
        <v>157</v>
      </c>
      <c r="C84" s="65" t="s">
        <v>373</v>
      </c>
      <c r="D84" s="69">
        <v>175300</v>
      </c>
      <c r="E84" s="69">
        <v>175300</v>
      </c>
      <c r="F84" s="69">
        <f>F85</f>
        <v>0</v>
      </c>
      <c r="G84" s="69" t="s">
        <v>201</v>
      </c>
      <c r="H84" s="69" t="s">
        <v>201</v>
      </c>
      <c r="I84" s="69">
        <f>F84</f>
        <v>0</v>
      </c>
      <c r="J84" s="69">
        <f>D84-I84</f>
        <v>175300</v>
      </c>
      <c r="K84" s="107">
        <f>E84-I84</f>
        <v>175300</v>
      </c>
    </row>
    <row r="85" spans="1:11" s="155" customFormat="1" ht="15" customHeight="1">
      <c r="A85" s="114" t="s">
        <v>197</v>
      </c>
      <c r="B85" s="108" t="s">
        <v>164</v>
      </c>
      <c r="C85" s="65" t="s">
        <v>341</v>
      </c>
      <c r="D85" s="79">
        <v>175300</v>
      </c>
      <c r="E85" s="79">
        <v>175300</v>
      </c>
      <c r="F85" s="79">
        <v>0</v>
      </c>
      <c r="G85" s="69" t="s">
        <v>201</v>
      </c>
      <c r="H85" s="69" t="s">
        <v>201</v>
      </c>
      <c r="I85" s="79">
        <f>F85</f>
        <v>0</v>
      </c>
      <c r="J85" s="79">
        <f>D85-I85</f>
        <v>175300</v>
      </c>
      <c r="K85" s="124">
        <f>E85-I85</f>
        <v>175300</v>
      </c>
    </row>
    <row r="86" spans="1:11" s="155" customFormat="1" ht="35.25" customHeight="1">
      <c r="A86" s="119" t="s">
        <v>211</v>
      </c>
      <c r="B86" s="73" t="s">
        <v>157</v>
      </c>
      <c r="C86" s="65" t="s">
        <v>344</v>
      </c>
      <c r="D86" s="69">
        <v>159000</v>
      </c>
      <c r="E86" s="69">
        <v>159000</v>
      </c>
      <c r="F86" s="69">
        <v>0</v>
      </c>
      <c r="G86" s="69" t="s">
        <v>201</v>
      </c>
      <c r="H86" s="69" t="s">
        <v>201</v>
      </c>
      <c r="I86" s="69">
        <v>0</v>
      </c>
      <c r="J86" s="69">
        <f>D86-I86</f>
        <v>159000</v>
      </c>
      <c r="K86" s="107">
        <f>E86-I86</f>
        <v>159000</v>
      </c>
    </row>
    <row r="87" spans="1:11" s="155" customFormat="1" ht="15" customHeight="1">
      <c r="A87" s="114" t="s">
        <v>197</v>
      </c>
      <c r="B87" s="72" t="s">
        <v>163</v>
      </c>
      <c r="C87" s="104" t="s">
        <v>343</v>
      </c>
      <c r="D87" s="79">
        <v>159000</v>
      </c>
      <c r="E87" s="79">
        <v>159000</v>
      </c>
      <c r="F87" s="79">
        <v>0</v>
      </c>
      <c r="G87" s="69" t="s">
        <v>201</v>
      </c>
      <c r="H87" s="69" t="s">
        <v>201</v>
      </c>
      <c r="I87" s="79">
        <v>0</v>
      </c>
      <c r="J87" s="79">
        <f>D87-I87</f>
        <v>159000</v>
      </c>
      <c r="K87" s="124">
        <f>E87-I87</f>
        <v>159000</v>
      </c>
    </row>
    <row r="88" spans="1:11" s="155" customFormat="1" ht="15" customHeight="1">
      <c r="A88" s="69" t="s">
        <v>201</v>
      </c>
      <c r="B88" s="69" t="s">
        <v>201</v>
      </c>
      <c r="C88" s="69" t="s">
        <v>201</v>
      </c>
      <c r="D88" s="69" t="s">
        <v>201</v>
      </c>
      <c r="E88" s="69" t="s">
        <v>201</v>
      </c>
      <c r="F88" s="69" t="s">
        <v>201</v>
      </c>
      <c r="G88" s="69" t="s">
        <v>201</v>
      </c>
      <c r="H88" s="69" t="s">
        <v>201</v>
      </c>
      <c r="I88" s="69" t="s">
        <v>201</v>
      </c>
      <c r="J88" s="80" t="s">
        <v>201</v>
      </c>
      <c r="K88" s="124" t="s">
        <v>201</v>
      </c>
    </row>
    <row r="89" spans="1:11" s="155" customFormat="1" ht="21" customHeight="1">
      <c r="A89" s="132" t="s">
        <v>345</v>
      </c>
      <c r="B89" s="69"/>
      <c r="C89" s="65" t="s">
        <v>213</v>
      </c>
      <c r="D89" s="69">
        <f aca="true" t="shared" si="14" ref="D89:F90">D90</f>
        <v>68800</v>
      </c>
      <c r="E89" s="69">
        <f t="shared" si="14"/>
        <v>68800</v>
      </c>
      <c r="F89" s="69">
        <f t="shared" si="14"/>
        <v>0</v>
      </c>
      <c r="G89" s="69" t="s">
        <v>201</v>
      </c>
      <c r="H89" s="69" t="s">
        <v>201</v>
      </c>
      <c r="I89" s="69">
        <f>F89</f>
        <v>0</v>
      </c>
      <c r="J89" s="69">
        <f>D89-I89</f>
        <v>68800</v>
      </c>
      <c r="K89" s="107">
        <f>E89-I89</f>
        <v>68800</v>
      </c>
    </row>
    <row r="90" spans="1:11" s="157" customFormat="1" ht="31.5" customHeight="1">
      <c r="A90" s="119" t="s">
        <v>211</v>
      </c>
      <c r="B90" s="73" t="s">
        <v>157</v>
      </c>
      <c r="C90" s="65" t="s">
        <v>346</v>
      </c>
      <c r="D90" s="69">
        <f t="shared" si="14"/>
        <v>68800</v>
      </c>
      <c r="E90" s="69">
        <f t="shared" si="14"/>
        <v>68800</v>
      </c>
      <c r="F90" s="69">
        <v>0</v>
      </c>
      <c r="G90" s="69" t="s">
        <v>201</v>
      </c>
      <c r="H90" s="69" t="s">
        <v>201</v>
      </c>
      <c r="I90" s="69">
        <f>F90</f>
        <v>0</v>
      </c>
      <c r="J90" s="70">
        <f>D90-I90</f>
        <v>68800</v>
      </c>
      <c r="K90" s="107">
        <f>E90-I90</f>
        <v>68800</v>
      </c>
    </row>
    <row r="91" spans="1:11" s="155" customFormat="1" ht="15" customHeight="1">
      <c r="A91" s="114" t="s">
        <v>224</v>
      </c>
      <c r="B91" s="72" t="s">
        <v>164</v>
      </c>
      <c r="C91" s="104" t="s">
        <v>347</v>
      </c>
      <c r="D91" s="79">
        <v>68800</v>
      </c>
      <c r="E91" s="79">
        <f>D91</f>
        <v>68800</v>
      </c>
      <c r="F91" s="79">
        <v>0</v>
      </c>
      <c r="G91" s="69" t="s">
        <v>201</v>
      </c>
      <c r="H91" s="69" t="s">
        <v>201</v>
      </c>
      <c r="I91" s="79">
        <f>F91</f>
        <v>0</v>
      </c>
      <c r="J91" s="80">
        <f>D91-I91</f>
        <v>68800</v>
      </c>
      <c r="K91" s="124">
        <f>E91-I91</f>
        <v>68800</v>
      </c>
    </row>
    <row r="92" spans="1:256" s="155" customFormat="1" ht="15" customHeight="1">
      <c r="A92" s="69"/>
      <c r="B92" s="69" t="s">
        <v>201</v>
      </c>
      <c r="C92" s="69" t="s">
        <v>201</v>
      </c>
      <c r="D92" s="69" t="s">
        <v>201</v>
      </c>
      <c r="E92" s="69" t="s">
        <v>201</v>
      </c>
      <c r="F92" s="69" t="s">
        <v>201</v>
      </c>
      <c r="G92" s="69" t="s">
        <v>201</v>
      </c>
      <c r="H92" s="69" t="s">
        <v>201</v>
      </c>
      <c r="I92" s="69" t="s">
        <v>201</v>
      </c>
      <c r="J92" s="70" t="s">
        <v>201</v>
      </c>
      <c r="K92" s="69" t="s">
        <v>201</v>
      </c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6"/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  <c r="BP92" s="156"/>
      <c r="BQ92" s="156"/>
      <c r="BR92" s="156"/>
      <c r="BS92" s="156"/>
      <c r="BT92" s="156"/>
      <c r="BU92" s="156"/>
      <c r="BV92" s="156"/>
      <c r="BW92" s="156"/>
      <c r="BX92" s="156"/>
      <c r="BY92" s="156"/>
      <c r="BZ92" s="156"/>
      <c r="CA92" s="156"/>
      <c r="CB92" s="156"/>
      <c r="CC92" s="156"/>
      <c r="CD92" s="156"/>
      <c r="CE92" s="156"/>
      <c r="CF92" s="156"/>
      <c r="CG92" s="156"/>
      <c r="CH92" s="156"/>
      <c r="CI92" s="156"/>
      <c r="CJ92" s="156"/>
      <c r="CK92" s="156"/>
      <c r="CL92" s="156"/>
      <c r="CM92" s="156"/>
      <c r="CN92" s="156"/>
      <c r="CO92" s="156"/>
      <c r="CP92" s="156"/>
      <c r="CQ92" s="156"/>
      <c r="CR92" s="156"/>
      <c r="CS92" s="156"/>
      <c r="CT92" s="156"/>
      <c r="CU92" s="156"/>
      <c r="CV92" s="156"/>
      <c r="CW92" s="156"/>
      <c r="CX92" s="156"/>
      <c r="CY92" s="156"/>
      <c r="CZ92" s="156"/>
      <c r="DA92" s="156"/>
      <c r="DB92" s="156"/>
      <c r="DC92" s="156"/>
      <c r="DD92" s="156"/>
      <c r="DE92" s="156"/>
      <c r="DF92" s="156"/>
      <c r="DG92" s="156"/>
      <c r="DH92" s="156"/>
      <c r="DI92" s="156"/>
      <c r="DJ92" s="156"/>
      <c r="DK92" s="156"/>
      <c r="DL92" s="156"/>
      <c r="DM92" s="156"/>
      <c r="DN92" s="156"/>
      <c r="DO92" s="156"/>
      <c r="DP92" s="156"/>
      <c r="DQ92" s="156"/>
      <c r="DR92" s="156"/>
      <c r="DS92" s="156"/>
      <c r="DT92" s="156"/>
      <c r="DU92" s="156"/>
      <c r="DV92" s="156"/>
      <c r="DW92" s="156"/>
      <c r="DX92" s="156"/>
      <c r="DY92" s="156"/>
      <c r="DZ92" s="156"/>
      <c r="EA92" s="156"/>
      <c r="EB92" s="156"/>
      <c r="EC92" s="156"/>
      <c r="ED92" s="156"/>
      <c r="EE92" s="156"/>
      <c r="EF92" s="156"/>
      <c r="EG92" s="156"/>
      <c r="EH92" s="156"/>
      <c r="EI92" s="156"/>
      <c r="EJ92" s="156"/>
      <c r="EK92" s="156"/>
      <c r="EL92" s="156"/>
      <c r="EM92" s="156"/>
      <c r="EN92" s="156"/>
      <c r="EO92" s="156"/>
      <c r="EP92" s="156"/>
      <c r="EQ92" s="156"/>
      <c r="ER92" s="156"/>
      <c r="ES92" s="156"/>
      <c r="ET92" s="156"/>
      <c r="EU92" s="156"/>
      <c r="EV92" s="156"/>
      <c r="EW92" s="156"/>
      <c r="EX92" s="156"/>
      <c r="EY92" s="156"/>
      <c r="EZ92" s="156"/>
      <c r="FA92" s="156"/>
      <c r="FB92" s="156"/>
      <c r="FC92" s="156"/>
      <c r="FD92" s="156"/>
      <c r="FE92" s="156"/>
      <c r="FF92" s="156"/>
      <c r="FG92" s="156"/>
      <c r="FH92" s="156"/>
      <c r="FI92" s="156"/>
      <c r="FJ92" s="156"/>
      <c r="FK92" s="156"/>
      <c r="FL92" s="156"/>
      <c r="FM92" s="156"/>
      <c r="FN92" s="156"/>
      <c r="FO92" s="156"/>
      <c r="FP92" s="156"/>
      <c r="FQ92" s="156"/>
      <c r="FR92" s="156"/>
      <c r="FS92" s="156"/>
      <c r="FT92" s="156"/>
      <c r="FU92" s="156"/>
      <c r="FV92" s="156"/>
      <c r="FW92" s="156"/>
      <c r="FX92" s="156"/>
      <c r="FY92" s="156"/>
      <c r="FZ92" s="156"/>
      <c r="GA92" s="156"/>
      <c r="GB92" s="156"/>
      <c r="GC92" s="156"/>
      <c r="GD92" s="156"/>
      <c r="GE92" s="156"/>
      <c r="GF92" s="156"/>
      <c r="GG92" s="156"/>
      <c r="GH92" s="156"/>
      <c r="GI92" s="156"/>
      <c r="GJ92" s="156"/>
      <c r="GK92" s="156"/>
      <c r="GL92" s="156"/>
      <c r="GM92" s="156"/>
      <c r="GN92" s="156"/>
      <c r="GO92" s="156"/>
      <c r="GP92" s="156"/>
      <c r="GQ92" s="156"/>
      <c r="GR92" s="156"/>
      <c r="GS92" s="156"/>
      <c r="GT92" s="156"/>
      <c r="GU92" s="156"/>
      <c r="GV92" s="156"/>
      <c r="GW92" s="156"/>
      <c r="GX92" s="156"/>
      <c r="GY92" s="156"/>
      <c r="GZ92" s="156"/>
      <c r="HA92" s="156"/>
      <c r="HB92" s="156"/>
      <c r="HC92" s="156"/>
      <c r="HD92" s="156"/>
      <c r="HE92" s="156"/>
      <c r="HF92" s="156"/>
      <c r="HG92" s="156"/>
      <c r="HH92" s="156"/>
      <c r="HI92" s="156"/>
      <c r="HJ92" s="156"/>
      <c r="HK92" s="156"/>
      <c r="HL92" s="156"/>
      <c r="HM92" s="156"/>
      <c r="HN92" s="156"/>
      <c r="HO92" s="156"/>
      <c r="HP92" s="156"/>
      <c r="HQ92" s="156"/>
      <c r="HR92" s="156"/>
      <c r="HS92" s="156"/>
      <c r="HT92" s="156"/>
      <c r="HU92" s="156"/>
      <c r="HV92" s="156"/>
      <c r="HW92" s="156"/>
      <c r="HX92" s="156"/>
      <c r="HY92" s="156"/>
      <c r="HZ92" s="156"/>
      <c r="IA92" s="156"/>
      <c r="IB92" s="156"/>
      <c r="IC92" s="156"/>
      <c r="ID92" s="156"/>
      <c r="IE92" s="156"/>
      <c r="IF92" s="156"/>
      <c r="IG92" s="156"/>
      <c r="IH92" s="156"/>
      <c r="II92" s="156"/>
      <c r="IJ92" s="156"/>
      <c r="IK92" s="156"/>
      <c r="IL92" s="156"/>
      <c r="IM92" s="156"/>
      <c r="IN92" s="156"/>
      <c r="IO92" s="156"/>
      <c r="IP92" s="156"/>
      <c r="IQ92" s="156"/>
      <c r="IR92" s="156"/>
      <c r="IS92" s="156"/>
      <c r="IT92" s="156"/>
      <c r="IU92" s="156"/>
      <c r="IV92" s="156"/>
    </row>
    <row r="93" spans="1:11" s="157" customFormat="1" ht="15" customHeight="1">
      <c r="A93" s="115" t="s">
        <v>199</v>
      </c>
      <c r="B93" s="109" t="s">
        <v>157</v>
      </c>
      <c r="C93" s="65" t="s">
        <v>144</v>
      </c>
      <c r="D93" s="69">
        <f>D94+D103</f>
        <v>433911.37</v>
      </c>
      <c r="E93" s="69">
        <f>D93</f>
        <v>433911.37</v>
      </c>
      <c r="F93" s="69">
        <f>F94+F103</f>
        <v>646.26</v>
      </c>
      <c r="G93" s="69" t="s">
        <v>201</v>
      </c>
      <c r="H93" s="69" t="s">
        <v>201</v>
      </c>
      <c r="I93" s="69">
        <f>F93</f>
        <v>646.26</v>
      </c>
      <c r="J93" s="70">
        <f>D93-I93</f>
        <v>433265.11</v>
      </c>
      <c r="K93" s="107">
        <f>E93-I93</f>
        <v>433265.11</v>
      </c>
    </row>
    <row r="94" spans="1:256" s="155" customFormat="1" ht="21.75" customHeight="1">
      <c r="A94" s="116" t="s">
        <v>203</v>
      </c>
      <c r="B94" s="109" t="s">
        <v>157</v>
      </c>
      <c r="C94" s="65" t="s">
        <v>241</v>
      </c>
      <c r="D94" s="69">
        <f>D95+D98</f>
        <v>396600</v>
      </c>
      <c r="E94" s="69">
        <f>E95+E98</f>
        <v>396600</v>
      </c>
      <c r="F94" s="69">
        <f>F98</f>
        <v>646.26</v>
      </c>
      <c r="G94" s="69" t="s">
        <v>201</v>
      </c>
      <c r="H94" s="69" t="s">
        <v>201</v>
      </c>
      <c r="I94" s="69">
        <f>F94</f>
        <v>646.26</v>
      </c>
      <c r="J94" s="70">
        <f>D94-I94</f>
        <v>395953.74</v>
      </c>
      <c r="K94" s="107">
        <f>E94-I94</f>
        <v>395953.74</v>
      </c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56"/>
      <c r="DV94" s="156"/>
      <c r="DW94" s="156"/>
      <c r="DX94" s="156"/>
      <c r="DY94" s="156"/>
      <c r="DZ94" s="156"/>
      <c r="EA94" s="156"/>
      <c r="EB94" s="156"/>
      <c r="EC94" s="156"/>
      <c r="ED94" s="156"/>
      <c r="EE94" s="156"/>
      <c r="EF94" s="156"/>
      <c r="EG94" s="156"/>
      <c r="EH94" s="156"/>
      <c r="EI94" s="156"/>
      <c r="EJ94" s="156"/>
      <c r="EK94" s="156"/>
      <c r="EL94" s="156"/>
      <c r="EM94" s="156"/>
      <c r="EN94" s="156"/>
      <c r="EO94" s="156"/>
      <c r="EP94" s="156"/>
      <c r="EQ94" s="156"/>
      <c r="ER94" s="156"/>
      <c r="ES94" s="156"/>
      <c r="ET94" s="156"/>
      <c r="EU94" s="156"/>
      <c r="EV94" s="156"/>
      <c r="EW94" s="156"/>
      <c r="EX94" s="156"/>
      <c r="EY94" s="156"/>
      <c r="EZ94" s="156"/>
      <c r="FA94" s="156"/>
      <c r="FB94" s="156"/>
      <c r="FC94" s="156"/>
      <c r="FD94" s="156"/>
      <c r="FE94" s="156"/>
      <c r="FF94" s="156"/>
      <c r="FG94" s="156"/>
      <c r="FH94" s="156"/>
      <c r="FI94" s="156"/>
      <c r="FJ94" s="156"/>
      <c r="FK94" s="156"/>
      <c r="FL94" s="156"/>
      <c r="FM94" s="156"/>
      <c r="FN94" s="156"/>
      <c r="FO94" s="156"/>
      <c r="FP94" s="156"/>
      <c r="FQ94" s="156"/>
      <c r="FR94" s="156"/>
      <c r="FS94" s="156"/>
      <c r="FT94" s="156"/>
      <c r="FU94" s="156"/>
      <c r="FV94" s="156"/>
      <c r="FW94" s="156"/>
      <c r="FX94" s="156"/>
      <c r="FY94" s="156"/>
      <c r="FZ94" s="156"/>
      <c r="GA94" s="156"/>
      <c r="GB94" s="156"/>
      <c r="GC94" s="156"/>
      <c r="GD94" s="156"/>
      <c r="GE94" s="156"/>
      <c r="GF94" s="156"/>
      <c r="GG94" s="156"/>
      <c r="GH94" s="156"/>
      <c r="GI94" s="156"/>
      <c r="GJ94" s="156"/>
      <c r="GK94" s="156"/>
      <c r="GL94" s="156"/>
      <c r="GM94" s="156"/>
      <c r="GN94" s="156"/>
      <c r="GO94" s="156"/>
      <c r="GP94" s="156"/>
      <c r="GQ94" s="156"/>
      <c r="GR94" s="156"/>
      <c r="GS94" s="156"/>
      <c r="GT94" s="156"/>
      <c r="GU94" s="156"/>
      <c r="GV94" s="156"/>
      <c r="GW94" s="156"/>
      <c r="GX94" s="156"/>
      <c r="GY94" s="156"/>
      <c r="GZ94" s="156"/>
      <c r="HA94" s="156"/>
      <c r="HB94" s="156"/>
      <c r="HC94" s="156"/>
      <c r="HD94" s="156"/>
      <c r="HE94" s="156"/>
      <c r="HF94" s="156"/>
      <c r="HG94" s="156"/>
      <c r="HH94" s="156"/>
      <c r="HI94" s="156"/>
      <c r="HJ94" s="156"/>
      <c r="HK94" s="156"/>
      <c r="HL94" s="156"/>
      <c r="HM94" s="156"/>
      <c r="HN94" s="156"/>
      <c r="HO94" s="156"/>
      <c r="HP94" s="156"/>
      <c r="HQ94" s="156"/>
      <c r="HR94" s="156"/>
      <c r="HS94" s="156"/>
      <c r="HT94" s="156"/>
      <c r="HU94" s="156"/>
      <c r="HV94" s="156"/>
      <c r="HW94" s="156"/>
      <c r="HX94" s="156"/>
      <c r="HY94" s="156"/>
      <c r="HZ94" s="156"/>
      <c r="IA94" s="156"/>
      <c r="IB94" s="156"/>
      <c r="IC94" s="156"/>
      <c r="ID94" s="156"/>
      <c r="IE94" s="156"/>
      <c r="IF94" s="156"/>
      <c r="IG94" s="156"/>
      <c r="IH94" s="156"/>
      <c r="II94" s="156"/>
      <c r="IJ94" s="156"/>
      <c r="IK94" s="156"/>
      <c r="IL94" s="156"/>
      <c r="IM94" s="156"/>
      <c r="IN94" s="156"/>
      <c r="IO94" s="156"/>
      <c r="IP94" s="156"/>
      <c r="IQ94" s="156"/>
      <c r="IR94" s="156"/>
      <c r="IS94" s="156"/>
      <c r="IT94" s="156"/>
      <c r="IU94" s="156"/>
      <c r="IV94" s="156"/>
    </row>
    <row r="95" spans="1:256" s="155" customFormat="1" ht="23.25" customHeight="1">
      <c r="A95" s="115" t="s">
        <v>351</v>
      </c>
      <c r="B95" s="109" t="s">
        <v>157</v>
      </c>
      <c r="C95" s="65" t="s">
        <v>350</v>
      </c>
      <c r="D95" s="69">
        <f>D96</f>
        <v>300000</v>
      </c>
      <c r="E95" s="69">
        <f>D95</f>
        <v>300000</v>
      </c>
      <c r="F95" s="69">
        <f>F96+F99</f>
        <v>646.26</v>
      </c>
      <c r="G95" s="69" t="s">
        <v>201</v>
      </c>
      <c r="H95" s="69" t="s">
        <v>201</v>
      </c>
      <c r="I95" s="69">
        <f>F95</f>
        <v>646.26</v>
      </c>
      <c r="J95" s="70">
        <f>D95-I95</f>
        <v>299353.74</v>
      </c>
      <c r="K95" s="107">
        <f>E95-I95</f>
        <v>299353.74</v>
      </c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6"/>
      <c r="CV95" s="156"/>
      <c r="CW95" s="156"/>
      <c r="CX95" s="156"/>
      <c r="CY95" s="156"/>
      <c r="CZ95" s="156"/>
      <c r="DA95" s="156"/>
      <c r="DB95" s="156"/>
      <c r="DC95" s="156"/>
      <c r="DD95" s="156"/>
      <c r="DE95" s="156"/>
      <c r="DF95" s="156"/>
      <c r="DG95" s="156"/>
      <c r="DH95" s="156"/>
      <c r="DI95" s="156"/>
      <c r="DJ95" s="156"/>
      <c r="DK95" s="156"/>
      <c r="DL95" s="156"/>
      <c r="DM95" s="156"/>
      <c r="DN95" s="156"/>
      <c r="DO95" s="156"/>
      <c r="DP95" s="156"/>
      <c r="DQ95" s="156"/>
      <c r="DR95" s="156"/>
      <c r="DS95" s="156"/>
      <c r="DT95" s="156"/>
      <c r="DU95" s="156"/>
      <c r="DV95" s="156"/>
      <c r="DW95" s="156"/>
      <c r="DX95" s="156"/>
      <c r="DY95" s="156"/>
      <c r="DZ95" s="156"/>
      <c r="EA95" s="156"/>
      <c r="EB95" s="156"/>
      <c r="EC95" s="156"/>
      <c r="ED95" s="156"/>
      <c r="EE95" s="156"/>
      <c r="EF95" s="156"/>
      <c r="EG95" s="156"/>
      <c r="EH95" s="156"/>
      <c r="EI95" s="156"/>
      <c r="EJ95" s="156"/>
      <c r="EK95" s="156"/>
      <c r="EL95" s="156"/>
      <c r="EM95" s="156"/>
      <c r="EN95" s="156"/>
      <c r="EO95" s="156"/>
      <c r="EP95" s="156"/>
      <c r="EQ95" s="156"/>
      <c r="ER95" s="156"/>
      <c r="ES95" s="156"/>
      <c r="ET95" s="156"/>
      <c r="EU95" s="156"/>
      <c r="EV95" s="156"/>
      <c r="EW95" s="156"/>
      <c r="EX95" s="156"/>
      <c r="EY95" s="156"/>
      <c r="EZ95" s="156"/>
      <c r="FA95" s="156"/>
      <c r="FB95" s="156"/>
      <c r="FC95" s="156"/>
      <c r="FD95" s="156"/>
      <c r="FE95" s="156"/>
      <c r="FF95" s="156"/>
      <c r="FG95" s="156"/>
      <c r="FH95" s="156"/>
      <c r="FI95" s="156"/>
      <c r="FJ95" s="156"/>
      <c r="FK95" s="156"/>
      <c r="FL95" s="156"/>
      <c r="FM95" s="156"/>
      <c r="FN95" s="156"/>
      <c r="FO95" s="156"/>
      <c r="FP95" s="156"/>
      <c r="FQ95" s="156"/>
      <c r="FR95" s="156"/>
      <c r="FS95" s="156"/>
      <c r="FT95" s="156"/>
      <c r="FU95" s="156"/>
      <c r="FV95" s="156"/>
      <c r="FW95" s="156"/>
      <c r="FX95" s="156"/>
      <c r="FY95" s="156"/>
      <c r="FZ95" s="156"/>
      <c r="GA95" s="156"/>
      <c r="GB95" s="156"/>
      <c r="GC95" s="156"/>
      <c r="GD95" s="156"/>
      <c r="GE95" s="156"/>
      <c r="GF95" s="156"/>
      <c r="GG95" s="156"/>
      <c r="GH95" s="156"/>
      <c r="GI95" s="156"/>
      <c r="GJ95" s="156"/>
      <c r="GK95" s="156"/>
      <c r="GL95" s="156"/>
      <c r="GM95" s="156"/>
      <c r="GN95" s="156"/>
      <c r="GO95" s="156"/>
      <c r="GP95" s="156"/>
      <c r="GQ95" s="156"/>
      <c r="GR95" s="156"/>
      <c r="GS95" s="156"/>
      <c r="GT95" s="156"/>
      <c r="GU95" s="156"/>
      <c r="GV95" s="156"/>
      <c r="GW95" s="156"/>
      <c r="GX95" s="156"/>
      <c r="GY95" s="156"/>
      <c r="GZ95" s="156"/>
      <c r="HA95" s="156"/>
      <c r="HB95" s="156"/>
      <c r="HC95" s="156"/>
      <c r="HD95" s="156"/>
      <c r="HE95" s="156"/>
      <c r="HF95" s="156"/>
      <c r="HG95" s="156"/>
      <c r="HH95" s="156"/>
      <c r="HI95" s="156"/>
      <c r="HJ95" s="156"/>
      <c r="HK95" s="156"/>
      <c r="HL95" s="156"/>
      <c r="HM95" s="156"/>
      <c r="HN95" s="156"/>
      <c r="HO95" s="156"/>
      <c r="HP95" s="156"/>
      <c r="HQ95" s="156"/>
      <c r="HR95" s="156"/>
      <c r="HS95" s="156"/>
      <c r="HT95" s="156"/>
      <c r="HU95" s="156"/>
      <c r="HV95" s="156"/>
      <c r="HW95" s="156"/>
      <c r="HX95" s="156"/>
      <c r="HY95" s="156"/>
      <c r="HZ95" s="156"/>
      <c r="IA95" s="156"/>
      <c r="IB95" s="156"/>
      <c r="IC95" s="156"/>
      <c r="ID95" s="156"/>
      <c r="IE95" s="156"/>
      <c r="IF95" s="156"/>
      <c r="IG95" s="156"/>
      <c r="IH95" s="156"/>
      <c r="II95" s="156"/>
      <c r="IJ95" s="156"/>
      <c r="IK95" s="156"/>
      <c r="IL95" s="156"/>
      <c r="IM95" s="156"/>
      <c r="IN95" s="156"/>
      <c r="IO95" s="156"/>
      <c r="IP95" s="156"/>
      <c r="IQ95" s="156"/>
      <c r="IR95" s="156"/>
      <c r="IS95" s="156"/>
      <c r="IT95" s="156"/>
      <c r="IU95" s="156"/>
      <c r="IV95" s="156"/>
    </row>
    <row r="96" spans="1:256" s="155" customFormat="1" ht="15" customHeight="1">
      <c r="A96" s="114" t="s">
        <v>197</v>
      </c>
      <c r="B96" s="110" t="s">
        <v>163</v>
      </c>
      <c r="C96" s="104" t="s">
        <v>348</v>
      </c>
      <c r="D96" s="79">
        <v>300000</v>
      </c>
      <c r="E96" s="79">
        <f>D96</f>
        <v>300000</v>
      </c>
      <c r="F96" s="79">
        <v>0</v>
      </c>
      <c r="G96" s="69" t="s">
        <v>201</v>
      </c>
      <c r="H96" s="69" t="s">
        <v>201</v>
      </c>
      <c r="I96" s="79">
        <f>F96</f>
        <v>0</v>
      </c>
      <c r="J96" s="80">
        <f>D96-I96</f>
        <v>300000</v>
      </c>
      <c r="K96" s="124">
        <f>E96-I96</f>
        <v>300000</v>
      </c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  <c r="AE96" s="156"/>
      <c r="AF96" s="156"/>
      <c r="AG96" s="156"/>
      <c r="AH96" s="156"/>
      <c r="AI96" s="156"/>
      <c r="AJ96" s="156"/>
      <c r="AK96" s="156"/>
      <c r="AL96" s="156"/>
      <c r="AM96" s="156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6"/>
      <c r="BI96" s="156"/>
      <c r="BJ96" s="156"/>
      <c r="BK96" s="156"/>
      <c r="BL96" s="156"/>
      <c r="BM96" s="156"/>
      <c r="BN96" s="156"/>
      <c r="BO96" s="156"/>
      <c r="BP96" s="156"/>
      <c r="BQ96" s="156"/>
      <c r="BR96" s="156"/>
      <c r="BS96" s="156"/>
      <c r="BT96" s="156"/>
      <c r="BU96" s="156"/>
      <c r="BV96" s="156"/>
      <c r="BW96" s="156"/>
      <c r="BX96" s="156"/>
      <c r="BY96" s="156"/>
      <c r="BZ96" s="156"/>
      <c r="CA96" s="156"/>
      <c r="CB96" s="156"/>
      <c r="CC96" s="156"/>
      <c r="CD96" s="156"/>
      <c r="CE96" s="156"/>
      <c r="CF96" s="156"/>
      <c r="CG96" s="156"/>
      <c r="CH96" s="156"/>
      <c r="CI96" s="156"/>
      <c r="CJ96" s="156"/>
      <c r="CK96" s="156"/>
      <c r="CL96" s="156"/>
      <c r="CM96" s="156"/>
      <c r="CN96" s="156"/>
      <c r="CO96" s="156"/>
      <c r="CP96" s="156"/>
      <c r="CQ96" s="156"/>
      <c r="CR96" s="156"/>
      <c r="CS96" s="156"/>
      <c r="CT96" s="156"/>
      <c r="CU96" s="156"/>
      <c r="CV96" s="156"/>
      <c r="CW96" s="156"/>
      <c r="CX96" s="156"/>
      <c r="CY96" s="156"/>
      <c r="CZ96" s="156"/>
      <c r="DA96" s="156"/>
      <c r="DB96" s="156"/>
      <c r="DC96" s="156"/>
      <c r="DD96" s="156"/>
      <c r="DE96" s="156"/>
      <c r="DF96" s="156"/>
      <c r="DG96" s="156"/>
      <c r="DH96" s="156"/>
      <c r="DI96" s="156"/>
      <c r="DJ96" s="156"/>
      <c r="DK96" s="156"/>
      <c r="DL96" s="156"/>
      <c r="DM96" s="156"/>
      <c r="DN96" s="156"/>
      <c r="DO96" s="156"/>
      <c r="DP96" s="156"/>
      <c r="DQ96" s="156"/>
      <c r="DR96" s="156"/>
      <c r="DS96" s="156"/>
      <c r="DT96" s="156"/>
      <c r="DU96" s="156"/>
      <c r="DV96" s="156"/>
      <c r="DW96" s="156"/>
      <c r="DX96" s="156"/>
      <c r="DY96" s="156"/>
      <c r="DZ96" s="156"/>
      <c r="EA96" s="156"/>
      <c r="EB96" s="156"/>
      <c r="EC96" s="156"/>
      <c r="ED96" s="156"/>
      <c r="EE96" s="156"/>
      <c r="EF96" s="156"/>
      <c r="EG96" s="156"/>
      <c r="EH96" s="156"/>
      <c r="EI96" s="156"/>
      <c r="EJ96" s="156"/>
      <c r="EK96" s="156"/>
      <c r="EL96" s="156"/>
      <c r="EM96" s="156"/>
      <c r="EN96" s="156"/>
      <c r="EO96" s="156"/>
      <c r="EP96" s="156"/>
      <c r="EQ96" s="156"/>
      <c r="ER96" s="156"/>
      <c r="ES96" s="156"/>
      <c r="ET96" s="156"/>
      <c r="EU96" s="156"/>
      <c r="EV96" s="156"/>
      <c r="EW96" s="156"/>
      <c r="EX96" s="156"/>
      <c r="EY96" s="156"/>
      <c r="EZ96" s="156"/>
      <c r="FA96" s="156"/>
      <c r="FB96" s="156"/>
      <c r="FC96" s="156"/>
      <c r="FD96" s="156"/>
      <c r="FE96" s="156"/>
      <c r="FF96" s="156"/>
      <c r="FG96" s="156"/>
      <c r="FH96" s="156"/>
      <c r="FI96" s="156"/>
      <c r="FJ96" s="156"/>
      <c r="FK96" s="156"/>
      <c r="FL96" s="156"/>
      <c r="FM96" s="156"/>
      <c r="FN96" s="156"/>
      <c r="FO96" s="156"/>
      <c r="FP96" s="156"/>
      <c r="FQ96" s="156"/>
      <c r="FR96" s="156"/>
      <c r="FS96" s="156"/>
      <c r="FT96" s="156"/>
      <c r="FU96" s="156"/>
      <c r="FV96" s="156"/>
      <c r="FW96" s="156"/>
      <c r="FX96" s="156"/>
      <c r="FY96" s="156"/>
      <c r="FZ96" s="156"/>
      <c r="GA96" s="156"/>
      <c r="GB96" s="156"/>
      <c r="GC96" s="156"/>
      <c r="GD96" s="156"/>
      <c r="GE96" s="156"/>
      <c r="GF96" s="156"/>
      <c r="GG96" s="156"/>
      <c r="GH96" s="156"/>
      <c r="GI96" s="156"/>
      <c r="GJ96" s="156"/>
      <c r="GK96" s="156"/>
      <c r="GL96" s="156"/>
      <c r="GM96" s="156"/>
      <c r="GN96" s="156"/>
      <c r="GO96" s="156"/>
      <c r="GP96" s="156"/>
      <c r="GQ96" s="156"/>
      <c r="GR96" s="156"/>
      <c r="GS96" s="156"/>
      <c r="GT96" s="156"/>
      <c r="GU96" s="156"/>
      <c r="GV96" s="156"/>
      <c r="GW96" s="156"/>
      <c r="GX96" s="156"/>
      <c r="GY96" s="156"/>
      <c r="GZ96" s="156"/>
      <c r="HA96" s="156"/>
      <c r="HB96" s="156"/>
      <c r="HC96" s="156"/>
      <c r="HD96" s="156"/>
      <c r="HE96" s="156"/>
      <c r="HF96" s="156"/>
      <c r="HG96" s="156"/>
      <c r="HH96" s="156"/>
      <c r="HI96" s="156"/>
      <c r="HJ96" s="156"/>
      <c r="HK96" s="156"/>
      <c r="HL96" s="156"/>
      <c r="HM96" s="156"/>
      <c r="HN96" s="156"/>
      <c r="HO96" s="156"/>
      <c r="HP96" s="156"/>
      <c r="HQ96" s="156"/>
      <c r="HR96" s="156"/>
      <c r="HS96" s="156"/>
      <c r="HT96" s="156"/>
      <c r="HU96" s="156"/>
      <c r="HV96" s="156"/>
      <c r="HW96" s="156"/>
      <c r="HX96" s="156"/>
      <c r="HY96" s="156"/>
      <c r="HZ96" s="156"/>
      <c r="IA96" s="156"/>
      <c r="IB96" s="156"/>
      <c r="IC96" s="156"/>
      <c r="ID96" s="156"/>
      <c r="IE96" s="156"/>
      <c r="IF96" s="156"/>
      <c r="IG96" s="156"/>
      <c r="IH96" s="156"/>
      <c r="II96" s="156"/>
      <c r="IJ96" s="156"/>
      <c r="IK96" s="156"/>
      <c r="IL96" s="156"/>
      <c r="IM96" s="156"/>
      <c r="IN96" s="156"/>
      <c r="IO96" s="156"/>
      <c r="IP96" s="156"/>
      <c r="IQ96" s="156"/>
      <c r="IR96" s="156"/>
      <c r="IS96" s="156"/>
      <c r="IT96" s="156"/>
      <c r="IU96" s="156"/>
      <c r="IV96" s="156"/>
    </row>
    <row r="97" spans="1:256" s="155" customFormat="1" ht="15" customHeight="1">
      <c r="A97" s="69" t="s">
        <v>201</v>
      </c>
      <c r="B97" s="69" t="s">
        <v>201</v>
      </c>
      <c r="C97" s="69" t="s">
        <v>201</v>
      </c>
      <c r="D97" s="69" t="s">
        <v>201</v>
      </c>
      <c r="E97" s="69" t="s">
        <v>201</v>
      </c>
      <c r="F97" s="69" t="s">
        <v>201</v>
      </c>
      <c r="G97" s="69" t="s">
        <v>201</v>
      </c>
      <c r="H97" s="69" t="s">
        <v>201</v>
      </c>
      <c r="I97" s="69" t="s">
        <v>201</v>
      </c>
      <c r="J97" s="69" t="s">
        <v>201</v>
      </c>
      <c r="K97" s="69" t="s">
        <v>201</v>
      </c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  <c r="AE97" s="156"/>
      <c r="AF97" s="156"/>
      <c r="AG97" s="156"/>
      <c r="AH97" s="156"/>
      <c r="AI97" s="156"/>
      <c r="AJ97" s="156"/>
      <c r="AK97" s="156"/>
      <c r="AL97" s="156"/>
      <c r="AM97" s="156"/>
      <c r="AN97" s="156"/>
      <c r="AO97" s="156"/>
      <c r="AP97" s="156"/>
      <c r="AQ97" s="156"/>
      <c r="AR97" s="156"/>
      <c r="AS97" s="156"/>
      <c r="AT97" s="156"/>
      <c r="AU97" s="156"/>
      <c r="AV97" s="156"/>
      <c r="AW97" s="156"/>
      <c r="AX97" s="156"/>
      <c r="AY97" s="156"/>
      <c r="AZ97" s="156"/>
      <c r="BA97" s="156"/>
      <c r="BB97" s="156"/>
      <c r="BC97" s="156"/>
      <c r="BD97" s="156"/>
      <c r="BE97" s="156"/>
      <c r="BF97" s="156"/>
      <c r="BG97" s="156"/>
      <c r="BH97" s="156"/>
      <c r="BI97" s="156"/>
      <c r="BJ97" s="156"/>
      <c r="BK97" s="156"/>
      <c r="BL97" s="156"/>
      <c r="BM97" s="156"/>
      <c r="BN97" s="156"/>
      <c r="BO97" s="156"/>
      <c r="BP97" s="156"/>
      <c r="BQ97" s="156"/>
      <c r="BR97" s="156"/>
      <c r="BS97" s="156"/>
      <c r="BT97" s="156"/>
      <c r="BU97" s="156"/>
      <c r="BV97" s="156"/>
      <c r="BW97" s="156"/>
      <c r="BX97" s="156"/>
      <c r="BY97" s="156"/>
      <c r="BZ97" s="156"/>
      <c r="CA97" s="156"/>
      <c r="CB97" s="156"/>
      <c r="CC97" s="156"/>
      <c r="CD97" s="156"/>
      <c r="CE97" s="156"/>
      <c r="CF97" s="156"/>
      <c r="CG97" s="156"/>
      <c r="CH97" s="156"/>
      <c r="CI97" s="156"/>
      <c r="CJ97" s="156"/>
      <c r="CK97" s="156"/>
      <c r="CL97" s="156"/>
      <c r="CM97" s="156"/>
      <c r="CN97" s="156"/>
      <c r="CO97" s="156"/>
      <c r="CP97" s="156"/>
      <c r="CQ97" s="156"/>
      <c r="CR97" s="156"/>
      <c r="CS97" s="156"/>
      <c r="CT97" s="156"/>
      <c r="CU97" s="156"/>
      <c r="CV97" s="156"/>
      <c r="CW97" s="156"/>
      <c r="CX97" s="156"/>
      <c r="CY97" s="156"/>
      <c r="CZ97" s="156"/>
      <c r="DA97" s="156"/>
      <c r="DB97" s="156"/>
      <c r="DC97" s="156"/>
      <c r="DD97" s="156"/>
      <c r="DE97" s="156"/>
      <c r="DF97" s="156"/>
      <c r="DG97" s="156"/>
      <c r="DH97" s="156"/>
      <c r="DI97" s="156"/>
      <c r="DJ97" s="156"/>
      <c r="DK97" s="156"/>
      <c r="DL97" s="156"/>
      <c r="DM97" s="156"/>
      <c r="DN97" s="156"/>
      <c r="DO97" s="156"/>
      <c r="DP97" s="156"/>
      <c r="DQ97" s="156"/>
      <c r="DR97" s="156"/>
      <c r="DS97" s="156"/>
      <c r="DT97" s="156"/>
      <c r="DU97" s="156"/>
      <c r="DV97" s="156"/>
      <c r="DW97" s="156"/>
      <c r="DX97" s="156"/>
      <c r="DY97" s="156"/>
      <c r="DZ97" s="156"/>
      <c r="EA97" s="156"/>
      <c r="EB97" s="156"/>
      <c r="EC97" s="156"/>
      <c r="ED97" s="156"/>
      <c r="EE97" s="156"/>
      <c r="EF97" s="156"/>
      <c r="EG97" s="156"/>
      <c r="EH97" s="156"/>
      <c r="EI97" s="156"/>
      <c r="EJ97" s="156"/>
      <c r="EK97" s="156"/>
      <c r="EL97" s="156"/>
      <c r="EM97" s="156"/>
      <c r="EN97" s="156"/>
      <c r="EO97" s="156"/>
      <c r="EP97" s="156"/>
      <c r="EQ97" s="156"/>
      <c r="ER97" s="156"/>
      <c r="ES97" s="156"/>
      <c r="ET97" s="156"/>
      <c r="EU97" s="156"/>
      <c r="EV97" s="156"/>
      <c r="EW97" s="156"/>
      <c r="EX97" s="156"/>
      <c r="EY97" s="156"/>
      <c r="EZ97" s="156"/>
      <c r="FA97" s="156"/>
      <c r="FB97" s="156"/>
      <c r="FC97" s="156"/>
      <c r="FD97" s="156"/>
      <c r="FE97" s="156"/>
      <c r="FF97" s="156"/>
      <c r="FG97" s="156"/>
      <c r="FH97" s="156"/>
      <c r="FI97" s="156"/>
      <c r="FJ97" s="156"/>
      <c r="FK97" s="156"/>
      <c r="FL97" s="156"/>
      <c r="FM97" s="156"/>
      <c r="FN97" s="156"/>
      <c r="FO97" s="156"/>
      <c r="FP97" s="156"/>
      <c r="FQ97" s="156"/>
      <c r="FR97" s="156"/>
      <c r="FS97" s="156"/>
      <c r="FT97" s="156"/>
      <c r="FU97" s="156"/>
      <c r="FV97" s="156"/>
      <c r="FW97" s="156"/>
      <c r="FX97" s="156"/>
      <c r="FY97" s="156"/>
      <c r="FZ97" s="156"/>
      <c r="GA97" s="156"/>
      <c r="GB97" s="156"/>
      <c r="GC97" s="156"/>
      <c r="GD97" s="156"/>
      <c r="GE97" s="156"/>
      <c r="GF97" s="156"/>
      <c r="GG97" s="156"/>
      <c r="GH97" s="156"/>
      <c r="GI97" s="156"/>
      <c r="GJ97" s="156"/>
      <c r="GK97" s="156"/>
      <c r="GL97" s="156"/>
      <c r="GM97" s="156"/>
      <c r="GN97" s="156"/>
      <c r="GO97" s="156"/>
      <c r="GP97" s="156"/>
      <c r="GQ97" s="156"/>
      <c r="GR97" s="156"/>
      <c r="GS97" s="156"/>
      <c r="GT97" s="156"/>
      <c r="GU97" s="156"/>
      <c r="GV97" s="156"/>
      <c r="GW97" s="156"/>
      <c r="GX97" s="156"/>
      <c r="GY97" s="156"/>
      <c r="GZ97" s="156"/>
      <c r="HA97" s="156"/>
      <c r="HB97" s="156"/>
      <c r="HC97" s="156"/>
      <c r="HD97" s="156"/>
      <c r="HE97" s="156"/>
      <c r="HF97" s="156"/>
      <c r="HG97" s="156"/>
      <c r="HH97" s="156"/>
      <c r="HI97" s="156"/>
      <c r="HJ97" s="156"/>
      <c r="HK97" s="156"/>
      <c r="HL97" s="156"/>
      <c r="HM97" s="156"/>
      <c r="HN97" s="156"/>
      <c r="HO97" s="156"/>
      <c r="HP97" s="156"/>
      <c r="HQ97" s="156"/>
      <c r="HR97" s="156"/>
      <c r="HS97" s="156"/>
      <c r="HT97" s="156"/>
      <c r="HU97" s="156"/>
      <c r="HV97" s="156"/>
      <c r="HW97" s="156"/>
      <c r="HX97" s="156"/>
      <c r="HY97" s="156"/>
      <c r="HZ97" s="156"/>
      <c r="IA97" s="156"/>
      <c r="IB97" s="156"/>
      <c r="IC97" s="156"/>
      <c r="ID97" s="156"/>
      <c r="IE97" s="156"/>
      <c r="IF97" s="156"/>
      <c r="IG97" s="156"/>
      <c r="IH97" s="156"/>
      <c r="II97" s="156"/>
      <c r="IJ97" s="156"/>
      <c r="IK97" s="156"/>
      <c r="IL97" s="156"/>
      <c r="IM97" s="156"/>
      <c r="IN97" s="156"/>
      <c r="IO97" s="156"/>
      <c r="IP97" s="156"/>
      <c r="IQ97" s="156"/>
      <c r="IR97" s="156"/>
      <c r="IS97" s="156"/>
      <c r="IT97" s="156"/>
      <c r="IU97" s="156"/>
      <c r="IV97" s="156"/>
    </row>
    <row r="98" spans="1:256" s="157" customFormat="1" ht="45.75" customHeight="1">
      <c r="A98" s="152" t="s">
        <v>352</v>
      </c>
      <c r="B98" s="109" t="s">
        <v>157</v>
      </c>
      <c r="C98" s="65" t="s">
        <v>353</v>
      </c>
      <c r="D98" s="69">
        <f>D99+D100+D101</f>
        <v>96600</v>
      </c>
      <c r="E98" s="69">
        <f>E99+E100+E101</f>
        <v>96600</v>
      </c>
      <c r="F98" s="69">
        <f>F99+F100+F101</f>
        <v>646.26</v>
      </c>
      <c r="G98" s="69" t="s">
        <v>201</v>
      </c>
      <c r="H98" s="69" t="s">
        <v>201</v>
      </c>
      <c r="I98" s="69">
        <f>I99+I100+I101</f>
        <v>646.26</v>
      </c>
      <c r="J98" s="69">
        <f>J99+J100+J101</f>
        <v>95953.74</v>
      </c>
      <c r="K98" s="69">
        <f>K99+K100+K101</f>
        <v>95953.74</v>
      </c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  <c r="AE98" s="156"/>
      <c r="AF98" s="156"/>
      <c r="AG98" s="156"/>
      <c r="AH98" s="156"/>
      <c r="AI98" s="156"/>
      <c r="AJ98" s="156"/>
      <c r="AK98" s="156"/>
      <c r="AL98" s="156"/>
      <c r="AM98" s="156"/>
      <c r="AN98" s="156"/>
      <c r="AO98" s="156"/>
      <c r="AP98" s="156"/>
      <c r="AQ98" s="156"/>
      <c r="AR98" s="156"/>
      <c r="AS98" s="156"/>
      <c r="AT98" s="156"/>
      <c r="AU98" s="156"/>
      <c r="AV98" s="156"/>
      <c r="AW98" s="156"/>
      <c r="AX98" s="156"/>
      <c r="AY98" s="156"/>
      <c r="AZ98" s="156"/>
      <c r="BA98" s="156"/>
      <c r="BB98" s="156"/>
      <c r="BC98" s="156"/>
      <c r="BD98" s="156"/>
      <c r="BE98" s="156"/>
      <c r="BF98" s="156"/>
      <c r="BG98" s="156"/>
      <c r="BH98" s="156"/>
      <c r="BI98" s="156"/>
      <c r="BJ98" s="156"/>
      <c r="BK98" s="156"/>
      <c r="BL98" s="156"/>
      <c r="BM98" s="156"/>
      <c r="BN98" s="156"/>
      <c r="BO98" s="156"/>
      <c r="BP98" s="156"/>
      <c r="BQ98" s="156"/>
      <c r="BR98" s="156"/>
      <c r="BS98" s="156"/>
      <c r="BT98" s="156"/>
      <c r="BU98" s="156"/>
      <c r="BV98" s="156"/>
      <c r="BW98" s="156"/>
      <c r="BX98" s="156"/>
      <c r="BY98" s="156"/>
      <c r="BZ98" s="156"/>
      <c r="CA98" s="156"/>
      <c r="CB98" s="156"/>
      <c r="CC98" s="156"/>
      <c r="CD98" s="156"/>
      <c r="CE98" s="156"/>
      <c r="CF98" s="156"/>
      <c r="CG98" s="156"/>
      <c r="CH98" s="156"/>
      <c r="CI98" s="156"/>
      <c r="CJ98" s="156"/>
      <c r="CK98" s="156"/>
      <c r="CL98" s="156"/>
      <c r="CM98" s="156"/>
      <c r="CN98" s="156"/>
      <c r="CO98" s="156"/>
      <c r="CP98" s="156"/>
      <c r="CQ98" s="156"/>
      <c r="CR98" s="156"/>
      <c r="CS98" s="156"/>
      <c r="CT98" s="156"/>
      <c r="CU98" s="156"/>
      <c r="CV98" s="156"/>
      <c r="CW98" s="156"/>
      <c r="CX98" s="156"/>
      <c r="CY98" s="156"/>
      <c r="CZ98" s="156"/>
      <c r="DA98" s="156"/>
      <c r="DB98" s="156"/>
      <c r="DC98" s="156"/>
      <c r="DD98" s="156"/>
      <c r="DE98" s="156"/>
      <c r="DF98" s="156"/>
      <c r="DG98" s="156"/>
      <c r="DH98" s="156"/>
      <c r="DI98" s="156"/>
      <c r="DJ98" s="156"/>
      <c r="DK98" s="156"/>
      <c r="DL98" s="156"/>
      <c r="DM98" s="156"/>
      <c r="DN98" s="156"/>
      <c r="DO98" s="156"/>
      <c r="DP98" s="156"/>
      <c r="DQ98" s="156"/>
      <c r="DR98" s="156"/>
      <c r="DS98" s="156"/>
      <c r="DT98" s="156"/>
      <c r="DU98" s="156"/>
      <c r="DV98" s="156"/>
      <c r="DW98" s="156"/>
      <c r="DX98" s="156"/>
      <c r="DY98" s="156"/>
      <c r="DZ98" s="156"/>
      <c r="EA98" s="156"/>
      <c r="EB98" s="156"/>
      <c r="EC98" s="156"/>
      <c r="ED98" s="156"/>
      <c r="EE98" s="156"/>
      <c r="EF98" s="156"/>
      <c r="EG98" s="156"/>
      <c r="EH98" s="156"/>
      <c r="EI98" s="156"/>
      <c r="EJ98" s="156"/>
      <c r="EK98" s="156"/>
      <c r="EL98" s="156"/>
      <c r="EM98" s="156"/>
      <c r="EN98" s="156"/>
      <c r="EO98" s="156"/>
      <c r="EP98" s="156"/>
      <c r="EQ98" s="156"/>
      <c r="ER98" s="156"/>
      <c r="ES98" s="156"/>
      <c r="ET98" s="156"/>
      <c r="EU98" s="156"/>
      <c r="EV98" s="156"/>
      <c r="EW98" s="156"/>
      <c r="EX98" s="156"/>
      <c r="EY98" s="156"/>
      <c r="EZ98" s="156"/>
      <c r="FA98" s="156"/>
      <c r="FB98" s="156"/>
      <c r="FC98" s="156"/>
      <c r="FD98" s="156"/>
      <c r="FE98" s="156"/>
      <c r="FF98" s="156"/>
      <c r="FG98" s="156"/>
      <c r="FH98" s="156"/>
      <c r="FI98" s="156"/>
      <c r="FJ98" s="156"/>
      <c r="FK98" s="156"/>
      <c r="FL98" s="156"/>
      <c r="FM98" s="156"/>
      <c r="FN98" s="156"/>
      <c r="FO98" s="156"/>
      <c r="FP98" s="156"/>
      <c r="FQ98" s="156"/>
      <c r="FR98" s="156"/>
      <c r="FS98" s="156"/>
      <c r="FT98" s="156"/>
      <c r="FU98" s="156"/>
      <c r="FV98" s="156"/>
      <c r="FW98" s="156"/>
      <c r="FX98" s="156"/>
      <c r="FY98" s="156"/>
      <c r="FZ98" s="156"/>
      <c r="GA98" s="156"/>
      <c r="GB98" s="156"/>
      <c r="GC98" s="156"/>
      <c r="GD98" s="156"/>
      <c r="GE98" s="156"/>
      <c r="GF98" s="156"/>
      <c r="GG98" s="156"/>
      <c r="GH98" s="156"/>
      <c r="GI98" s="156"/>
      <c r="GJ98" s="156"/>
      <c r="GK98" s="156"/>
      <c r="GL98" s="156"/>
      <c r="GM98" s="156"/>
      <c r="GN98" s="156"/>
      <c r="GO98" s="156"/>
      <c r="GP98" s="156"/>
      <c r="GQ98" s="156"/>
      <c r="GR98" s="156"/>
      <c r="GS98" s="156"/>
      <c r="GT98" s="156"/>
      <c r="GU98" s="156"/>
      <c r="GV98" s="156"/>
      <c r="GW98" s="156"/>
      <c r="GX98" s="156"/>
      <c r="GY98" s="156"/>
      <c r="GZ98" s="156"/>
      <c r="HA98" s="156"/>
      <c r="HB98" s="156"/>
      <c r="HC98" s="156"/>
      <c r="HD98" s="156"/>
      <c r="HE98" s="156"/>
      <c r="HF98" s="156"/>
      <c r="HG98" s="156"/>
      <c r="HH98" s="156"/>
      <c r="HI98" s="156"/>
      <c r="HJ98" s="156"/>
      <c r="HK98" s="156"/>
      <c r="HL98" s="156"/>
      <c r="HM98" s="156"/>
      <c r="HN98" s="156"/>
      <c r="HO98" s="156"/>
      <c r="HP98" s="156"/>
      <c r="HQ98" s="156"/>
      <c r="HR98" s="156"/>
      <c r="HS98" s="156"/>
      <c r="HT98" s="156"/>
      <c r="HU98" s="156"/>
      <c r="HV98" s="156"/>
      <c r="HW98" s="156"/>
      <c r="HX98" s="156"/>
      <c r="HY98" s="156"/>
      <c r="HZ98" s="156"/>
      <c r="IA98" s="156"/>
      <c r="IB98" s="156"/>
      <c r="IC98" s="156"/>
      <c r="ID98" s="156"/>
      <c r="IE98" s="156"/>
      <c r="IF98" s="156"/>
      <c r="IG98" s="156"/>
      <c r="IH98" s="156"/>
      <c r="II98" s="156"/>
      <c r="IJ98" s="156"/>
      <c r="IK98" s="156"/>
      <c r="IL98" s="156"/>
      <c r="IM98" s="156"/>
      <c r="IN98" s="156"/>
      <c r="IO98" s="156"/>
      <c r="IP98" s="156"/>
      <c r="IQ98" s="156"/>
      <c r="IR98" s="156"/>
      <c r="IS98" s="156"/>
      <c r="IT98" s="156"/>
      <c r="IU98" s="156"/>
      <c r="IV98" s="156"/>
    </row>
    <row r="99" spans="1:256" s="155" customFormat="1" ht="15" customHeight="1">
      <c r="A99" s="114" t="s">
        <v>197</v>
      </c>
      <c r="B99" s="120" t="s">
        <v>162</v>
      </c>
      <c r="C99" s="104" t="s">
        <v>349</v>
      </c>
      <c r="D99" s="79">
        <v>21200</v>
      </c>
      <c r="E99" s="79">
        <f>D99</f>
        <v>21200</v>
      </c>
      <c r="F99" s="79">
        <v>646.26</v>
      </c>
      <c r="G99" s="69" t="s">
        <v>201</v>
      </c>
      <c r="H99" s="69" t="s">
        <v>201</v>
      </c>
      <c r="I99" s="79">
        <f>F99</f>
        <v>646.26</v>
      </c>
      <c r="J99" s="79">
        <f>D99-I99</f>
        <v>20553.74</v>
      </c>
      <c r="K99" s="79">
        <f>E99-I99</f>
        <v>20553.74</v>
      </c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  <c r="AE99" s="156"/>
      <c r="AF99" s="156"/>
      <c r="AG99" s="156"/>
      <c r="AH99" s="156"/>
      <c r="AI99" s="156"/>
      <c r="AJ99" s="156"/>
      <c r="AK99" s="156"/>
      <c r="AL99" s="156"/>
      <c r="AM99" s="156"/>
      <c r="AN99" s="156"/>
      <c r="AO99" s="156"/>
      <c r="AP99" s="156"/>
      <c r="AQ99" s="156"/>
      <c r="AR99" s="156"/>
      <c r="AS99" s="156"/>
      <c r="AT99" s="156"/>
      <c r="AU99" s="156"/>
      <c r="AV99" s="156"/>
      <c r="AW99" s="156"/>
      <c r="AX99" s="156"/>
      <c r="AY99" s="156"/>
      <c r="AZ99" s="156"/>
      <c r="BA99" s="156"/>
      <c r="BB99" s="156"/>
      <c r="BC99" s="156"/>
      <c r="BD99" s="156"/>
      <c r="BE99" s="156"/>
      <c r="BF99" s="156"/>
      <c r="BG99" s="156"/>
      <c r="BH99" s="156"/>
      <c r="BI99" s="156"/>
      <c r="BJ99" s="156"/>
      <c r="BK99" s="156"/>
      <c r="BL99" s="156"/>
      <c r="BM99" s="156"/>
      <c r="BN99" s="156"/>
      <c r="BO99" s="156"/>
      <c r="BP99" s="156"/>
      <c r="BQ99" s="156"/>
      <c r="BR99" s="156"/>
      <c r="BS99" s="156"/>
      <c r="BT99" s="156"/>
      <c r="BU99" s="156"/>
      <c r="BV99" s="156"/>
      <c r="BW99" s="156"/>
      <c r="BX99" s="156"/>
      <c r="BY99" s="156"/>
      <c r="BZ99" s="156"/>
      <c r="CA99" s="156"/>
      <c r="CB99" s="156"/>
      <c r="CC99" s="156"/>
      <c r="CD99" s="156"/>
      <c r="CE99" s="156"/>
      <c r="CF99" s="156"/>
      <c r="CG99" s="156"/>
      <c r="CH99" s="156"/>
      <c r="CI99" s="156"/>
      <c r="CJ99" s="156"/>
      <c r="CK99" s="156"/>
      <c r="CL99" s="156"/>
      <c r="CM99" s="156"/>
      <c r="CN99" s="156"/>
      <c r="CO99" s="156"/>
      <c r="CP99" s="156"/>
      <c r="CQ99" s="156"/>
      <c r="CR99" s="156"/>
      <c r="CS99" s="156"/>
      <c r="CT99" s="156"/>
      <c r="CU99" s="156"/>
      <c r="CV99" s="156"/>
      <c r="CW99" s="156"/>
      <c r="CX99" s="156"/>
      <c r="CY99" s="156"/>
      <c r="CZ99" s="156"/>
      <c r="DA99" s="156"/>
      <c r="DB99" s="156"/>
      <c r="DC99" s="156"/>
      <c r="DD99" s="156"/>
      <c r="DE99" s="156"/>
      <c r="DF99" s="156"/>
      <c r="DG99" s="156"/>
      <c r="DH99" s="156"/>
      <c r="DI99" s="156"/>
      <c r="DJ99" s="156"/>
      <c r="DK99" s="156"/>
      <c r="DL99" s="156"/>
      <c r="DM99" s="156"/>
      <c r="DN99" s="156"/>
      <c r="DO99" s="156"/>
      <c r="DP99" s="156"/>
      <c r="DQ99" s="156"/>
      <c r="DR99" s="156"/>
      <c r="DS99" s="156"/>
      <c r="DT99" s="156"/>
      <c r="DU99" s="156"/>
      <c r="DV99" s="156"/>
      <c r="DW99" s="156"/>
      <c r="DX99" s="156"/>
      <c r="DY99" s="156"/>
      <c r="DZ99" s="156"/>
      <c r="EA99" s="156"/>
      <c r="EB99" s="156"/>
      <c r="EC99" s="156"/>
      <c r="ED99" s="156"/>
      <c r="EE99" s="156"/>
      <c r="EF99" s="156"/>
      <c r="EG99" s="156"/>
      <c r="EH99" s="156"/>
      <c r="EI99" s="156"/>
      <c r="EJ99" s="156"/>
      <c r="EK99" s="156"/>
      <c r="EL99" s="156"/>
      <c r="EM99" s="156"/>
      <c r="EN99" s="156"/>
      <c r="EO99" s="156"/>
      <c r="EP99" s="156"/>
      <c r="EQ99" s="156"/>
      <c r="ER99" s="156"/>
      <c r="ES99" s="156"/>
      <c r="ET99" s="156"/>
      <c r="EU99" s="156"/>
      <c r="EV99" s="156"/>
      <c r="EW99" s="156"/>
      <c r="EX99" s="156"/>
      <c r="EY99" s="156"/>
      <c r="EZ99" s="156"/>
      <c r="FA99" s="156"/>
      <c r="FB99" s="156"/>
      <c r="FC99" s="156"/>
      <c r="FD99" s="156"/>
      <c r="FE99" s="156"/>
      <c r="FF99" s="156"/>
      <c r="FG99" s="156"/>
      <c r="FH99" s="156"/>
      <c r="FI99" s="156"/>
      <c r="FJ99" s="156"/>
      <c r="FK99" s="156"/>
      <c r="FL99" s="156"/>
      <c r="FM99" s="156"/>
      <c r="FN99" s="156"/>
      <c r="FO99" s="156"/>
      <c r="FP99" s="156"/>
      <c r="FQ99" s="156"/>
      <c r="FR99" s="156"/>
      <c r="FS99" s="156"/>
      <c r="FT99" s="156"/>
      <c r="FU99" s="156"/>
      <c r="FV99" s="156"/>
      <c r="FW99" s="156"/>
      <c r="FX99" s="156"/>
      <c r="FY99" s="156"/>
      <c r="FZ99" s="156"/>
      <c r="GA99" s="156"/>
      <c r="GB99" s="156"/>
      <c r="GC99" s="156"/>
      <c r="GD99" s="156"/>
      <c r="GE99" s="156"/>
      <c r="GF99" s="156"/>
      <c r="GG99" s="156"/>
      <c r="GH99" s="156"/>
      <c r="GI99" s="156"/>
      <c r="GJ99" s="156"/>
      <c r="GK99" s="156"/>
      <c r="GL99" s="156"/>
      <c r="GM99" s="156"/>
      <c r="GN99" s="156"/>
      <c r="GO99" s="156"/>
      <c r="GP99" s="156"/>
      <c r="GQ99" s="156"/>
      <c r="GR99" s="156"/>
      <c r="GS99" s="156"/>
      <c r="GT99" s="156"/>
      <c r="GU99" s="156"/>
      <c r="GV99" s="156"/>
      <c r="GW99" s="156"/>
      <c r="GX99" s="156"/>
      <c r="GY99" s="156"/>
      <c r="GZ99" s="156"/>
      <c r="HA99" s="156"/>
      <c r="HB99" s="156"/>
      <c r="HC99" s="156"/>
      <c r="HD99" s="156"/>
      <c r="HE99" s="156"/>
      <c r="HF99" s="156"/>
      <c r="HG99" s="156"/>
      <c r="HH99" s="156"/>
      <c r="HI99" s="156"/>
      <c r="HJ99" s="156"/>
      <c r="HK99" s="156"/>
      <c r="HL99" s="156"/>
      <c r="HM99" s="156"/>
      <c r="HN99" s="156"/>
      <c r="HO99" s="156"/>
      <c r="HP99" s="156"/>
      <c r="HQ99" s="156"/>
      <c r="HR99" s="156"/>
      <c r="HS99" s="156"/>
      <c r="HT99" s="156"/>
      <c r="HU99" s="156"/>
      <c r="HV99" s="156"/>
      <c r="HW99" s="156"/>
      <c r="HX99" s="156"/>
      <c r="HY99" s="156"/>
      <c r="HZ99" s="156"/>
      <c r="IA99" s="156"/>
      <c r="IB99" s="156"/>
      <c r="IC99" s="156"/>
      <c r="ID99" s="156"/>
      <c r="IE99" s="156"/>
      <c r="IF99" s="156"/>
      <c r="IG99" s="156"/>
      <c r="IH99" s="156"/>
      <c r="II99" s="156"/>
      <c r="IJ99" s="156"/>
      <c r="IK99" s="156"/>
      <c r="IL99" s="156"/>
      <c r="IM99" s="156"/>
      <c r="IN99" s="156"/>
      <c r="IO99" s="156"/>
      <c r="IP99" s="156"/>
      <c r="IQ99" s="156"/>
      <c r="IR99" s="156"/>
      <c r="IS99" s="156"/>
      <c r="IT99" s="156"/>
      <c r="IU99" s="156"/>
      <c r="IV99" s="156"/>
    </row>
    <row r="100" spans="1:256" s="155" customFormat="1" ht="15" customHeight="1">
      <c r="A100" s="114" t="s">
        <v>197</v>
      </c>
      <c r="B100" s="120" t="s">
        <v>163</v>
      </c>
      <c r="C100" s="104" t="s">
        <v>354</v>
      </c>
      <c r="D100" s="79">
        <v>70400</v>
      </c>
      <c r="E100" s="79">
        <f>D100</f>
        <v>70400</v>
      </c>
      <c r="F100" s="79">
        <v>0</v>
      </c>
      <c r="G100" s="69" t="s">
        <v>201</v>
      </c>
      <c r="H100" s="69" t="s">
        <v>201</v>
      </c>
      <c r="I100" s="79">
        <f>F100</f>
        <v>0</v>
      </c>
      <c r="J100" s="79">
        <f>D100-I100</f>
        <v>70400</v>
      </c>
      <c r="K100" s="79">
        <f>E100-I100</f>
        <v>70400</v>
      </c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  <c r="AE100" s="156"/>
      <c r="AF100" s="156"/>
      <c r="AG100" s="156"/>
      <c r="AH100" s="156"/>
      <c r="AI100" s="156"/>
      <c r="AJ100" s="156"/>
      <c r="AK100" s="156"/>
      <c r="AL100" s="156"/>
      <c r="AM100" s="156"/>
      <c r="AN100" s="156"/>
      <c r="AO100" s="156"/>
      <c r="AP100" s="156"/>
      <c r="AQ100" s="156"/>
      <c r="AR100" s="156"/>
      <c r="AS100" s="156"/>
      <c r="AT100" s="156"/>
      <c r="AU100" s="156"/>
      <c r="AV100" s="156"/>
      <c r="AW100" s="156"/>
      <c r="AX100" s="156"/>
      <c r="AY100" s="156"/>
      <c r="AZ100" s="156"/>
      <c r="BA100" s="156"/>
      <c r="BB100" s="156"/>
      <c r="BC100" s="156"/>
      <c r="BD100" s="156"/>
      <c r="BE100" s="156"/>
      <c r="BF100" s="156"/>
      <c r="BG100" s="156"/>
      <c r="BH100" s="156"/>
      <c r="BI100" s="156"/>
      <c r="BJ100" s="156"/>
      <c r="BK100" s="156"/>
      <c r="BL100" s="156"/>
      <c r="BM100" s="156"/>
      <c r="BN100" s="156"/>
      <c r="BO100" s="156"/>
      <c r="BP100" s="156"/>
      <c r="BQ100" s="156"/>
      <c r="BR100" s="156"/>
      <c r="BS100" s="156"/>
      <c r="BT100" s="156"/>
      <c r="BU100" s="156"/>
      <c r="BV100" s="156"/>
      <c r="BW100" s="156"/>
      <c r="BX100" s="156"/>
      <c r="BY100" s="156"/>
      <c r="BZ100" s="156"/>
      <c r="CA100" s="156"/>
      <c r="CB100" s="156"/>
      <c r="CC100" s="156"/>
      <c r="CD100" s="156"/>
      <c r="CE100" s="156"/>
      <c r="CF100" s="156"/>
      <c r="CG100" s="156"/>
      <c r="CH100" s="156"/>
      <c r="CI100" s="156"/>
      <c r="CJ100" s="156"/>
      <c r="CK100" s="156"/>
      <c r="CL100" s="156"/>
      <c r="CM100" s="156"/>
      <c r="CN100" s="156"/>
      <c r="CO100" s="156"/>
      <c r="CP100" s="156"/>
      <c r="CQ100" s="156"/>
      <c r="CR100" s="156"/>
      <c r="CS100" s="156"/>
      <c r="CT100" s="156"/>
      <c r="CU100" s="156"/>
      <c r="CV100" s="156"/>
      <c r="CW100" s="156"/>
      <c r="CX100" s="156"/>
      <c r="CY100" s="156"/>
      <c r="CZ100" s="156"/>
      <c r="DA100" s="156"/>
      <c r="DB100" s="156"/>
      <c r="DC100" s="156"/>
      <c r="DD100" s="156"/>
      <c r="DE100" s="156"/>
      <c r="DF100" s="156"/>
      <c r="DG100" s="156"/>
      <c r="DH100" s="156"/>
      <c r="DI100" s="156"/>
      <c r="DJ100" s="156"/>
      <c r="DK100" s="156"/>
      <c r="DL100" s="156"/>
      <c r="DM100" s="156"/>
      <c r="DN100" s="156"/>
      <c r="DO100" s="156"/>
      <c r="DP100" s="156"/>
      <c r="DQ100" s="156"/>
      <c r="DR100" s="156"/>
      <c r="DS100" s="156"/>
      <c r="DT100" s="156"/>
      <c r="DU100" s="156"/>
      <c r="DV100" s="156"/>
      <c r="DW100" s="156"/>
      <c r="DX100" s="156"/>
      <c r="DY100" s="156"/>
      <c r="DZ100" s="156"/>
      <c r="EA100" s="156"/>
      <c r="EB100" s="156"/>
      <c r="EC100" s="156"/>
      <c r="ED100" s="156"/>
      <c r="EE100" s="156"/>
      <c r="EF100" s="156"/>
      <c r="EG100" s="156"/>
      <c r="EH100" s="156"/>
      <c r="EI100" s="156"/>
      <c r="EJ100" s="156"/>
      <c r="EK100" s="156"/>
      <c r="EL100" s="156"/>
      <c r="EM100" s="156"/>
      <c r="EN100" s="156"/>
      <c r="EO100" s="156"/>
      <c r="EP100" s="156"/>
      <c r="EQ100" s="156"/>
      <c r="ER100" s="156"/>
      <c r="ES100" s="156"/>
      <c r="ET100" s="156"/>
      <c r="EU100" s="156"/>
      <c r="EV100" s="156"/>
      <c r="EW100" s="156"/>
      <c r="EX100" s="156"/>
      <c r="EY100" s="156"/>
      <c r="EZ100" s="156"/>
      <c r="FA100" s="156"/>
      <c r="FB100" s="156"/>
      <c r="FC100" s="156"/>
      <c r="FD100" s="156"/>
      <c r="FE100" s="156"/>
      <c r="FF100" s="156"/>
      <c r="FG100" s="156"/>
      <c r="FH100" s="156"/>
      <c r="FI100" s="156"/>
      <c r="FJ100" s="156"/>
      <c r="FK100" s="156"/>
      <c r="FL100" s="156"/>
      <c r="FM100" s="156"/>
      <c r="FN100" s="156"/>
      <c r="FO100" s="156"/>
      <c r="FP100" s="156"/>
      <c r="FQ100" s="156"/>
      <c r="FR100" s="156"/>
      <c r="FS100" s="156"/>
      <c r="FT100" s="156"/>
      <c r="FU100" s="156"/>
      <c r="FV100" s="156"/>
      <c r="FW100" s="156"/>
      <c r="FX100" s="156"/>
      <c r="FY100" s="156"/>
      <c r="FZ100" s="156"/>
      <c r="GA100" s="156"/>
      <c r="GB100" s="156"/>
      <c r="GC100" s="156"/>
      <c r="GD100" s="156"/>
      <c r="GE100" s="156"/>
      <c r="GF100" s="156"/>
      <c r="GG100" s="156"/>
      <c r="GH100" s="156"/>
      <c r="GI100" s="156"/>
      <c r="GJ100" s="156"/>
      <c r="GK100" s="156"/>
      <c r="GL100" s="156"/>
      <c r="GM100" s="156"/>
      <c r="GN100" s="156"/>
      <c r="GO100" s="156"/>
      <c r="GP100" s="156"/>
      <c r="GQ100" s="156"/>
      <c r="GR100" s="156"/>
      <c r="GS100" s="156"/>
      <c r="GT100" s="156"/>
      <c r="GU100" s="156"/>
      <c r="GV100" s="156"/>
      <c r="GW100" s="156"/>
      <c r="GX100" s="156"/>
      <c r="GY100" s="156"/>
      <c r="GZ100" s="156"/>
      <c r="HA100" s="156"/>
      <c r="HB100" s="156"/>
      <c r="HC100" s="156"/>
      <c r="HD100" s="156"/>
      <c r="HE100" s="156"/>
      <c r="HF100" s="156"/>
      <c r="HG100" s="156"/>
      <c r="HH100" s="156"/>
      <c r="HI100" s="156"/>
      <c r="HJ100" s="156"/>
      <c r="HK100" s="156"/>
      <c r="HL100" s="156"/>
      <c r="HM100" s="156"/>
      <c r="HN100" s="156"/>
      <c r="HO100" s="156"/>
      <c r="HP100" s="156"/>
      <c r="HQ100" s="156"/>
      <c r="HR100" s="156"/>
      <c r="HS100" s="156"/>
      <c r="HT100" s="156"/>
      <c r="HU100" s="156"/>
      <c r="HV100" s="156"/>
      <c r="HW100" s="156"/>
      <c r="HX100" s="156"/>
      <c r="HY100" s="156"/>
      <c r="HZ100" s="156"/>
      <c r="IA100" s="156"/>
      <c r="IB100" s="156"/>
      <c r="IC100" s="156"/>
      <c r="ID100" s="156"/>
      <c r="IE100" s="156"/>
      <c r="IF100" s="156"/>
      <c r="IG100" s="156"/>
      <c r="IH100" s="156"/>
      <c r="II100" s="156"/>
      <c r="IJ100" s="156"/>
      <c r="IK100" s="156"/>
      <c r="IL100" s="156"/>
      <c r="IM100" s="156"/>
      <c r="IN100" s="156"/>
      <c r="IO100" s="156"/>
      <c r="IP100" s="156"/>
      <c r="IQ100" s="156"/>
      <c r="IR100" s="156"/>
      <c r="IS100" s="156"/>
      <c r="IT100" s="156"/>
      <c r="IU100" s="156"/>
      <c r="IV100" s="156"/>
    </row>
    <row r="101" spans="1:256" s="155" customFormat="1" ht="15" customHeight="1">
      <c r="A101" s="151"/>
      <c r="B101" s="120" t="s">
        <v>166</v>
      </c>
      <c r="C101" s="104" t="s">
        <v>355</v>
      </c>
      <c r="D101" s="79">
        <v>5000</v>
      </c>
      <c r="E101" s="79">
        <v>5000</v>
      </c>
      <c r="F101" s="79">
        <v>0</v>
      </c>
      <c r="G101" s="69"/>
      <c r="H101" s="69"/>
      <c r="I101" s="79">
        <v>0</v>
      </c>
      <c r="J101" s="79">
        <f>D101-I101</f>
        <v>5000</v>
      </c>
      <c r="K101" s="79">
        <f>E101-I101</f>
        <v>5000</v>
      </c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  <c r="AE101" s="156"/>
      <c r="AF101" s="156"/>
      <c r="AG101" s="156"/>
      <c r="AH101" s="156"/>
      <c r="AI101" s="156"/>
      <c r="AJ101" s="156"/>
      <c r="AK101" s="156"/>
      <c r="AL101" s="156"/>
      <c r="AM101" s="156"/>
      <c r="AN101" s="156"/>
      <c r="AO101" s="156"/>
      <c r="AP101" s="156"/>
      <c r="AQ101" s="156"/>
      <c r="AR101" s="156"/>
      <c r="AS101" s="156"/>
      <c r="AT101" s="156"/>
      <c r="AU101" s="156"/>
      <c r="AV101" s="156"/>
      <c r="AW101" s="156"/>
      <c r="AX101" s="156"/>
      <c r="AY101" s="156"/>
      <c r="AZ101" s="156"/>
      <c r="BA101" s="156"/>
      <c r="BB101" s="156"/>
      <c r="BC101" s="156"/>
      <c r="BD101" s="156"/>
      <c r="BE101" s="156"/>
      <c r="BF101" s="156"/>
      <c r="BG101" s="156"/>
      <c r="BH101" s="156"/>
      <c r="BI101" s="156"/>
      <c r="BJ101" s="156"/>
      <c r="BK101" s="156"/>
      <c r="BL101" s="156"/>
      <c r="BM101" s="156"/>
      <c r="BN101" s="156"/>
      <c r="BO101" s="156"/>
      <c r="BP101" s="156"/>
      <c r="BQ101" s="156"/>
      <c r="BR101" s="156"/>
      <c r="BS101" s="156"/>
      <c r="BT101" s="156"/>
      <c r="BU101" s="156"/>
      <c r="BV101" s="156"/>
      <c r="BW101" s="156"/>
      <c r="BX101" s="156"/>
      <c r="BY101" s="156"/>
      <c r="BZ101" s="156"/>
      <c r="CA101" s="156"/>
      <c r="CB101" s="156"/>
      <c r="CC101" s="156"/>
      <c r="CD101" s="156"/>
      <c r="CE101" s="156"/>
      <c r="CF101" s="156"/>
      <c r="CG101" s="156"/>
      <c r="CH101" s="156"/>
      <c r="CI101" s="156"/>
      <c r="CJ101" s="156"/>
      <c r="CK101" s="156"/>
      <c r="CL101" s="156"/>
      <c r="CM101" s="156"/>
      <c r="CN101" s="156"/>
      <c r="CO101" s="156"/>
      <c r="CP101" s="156"/>
      <c r="CQ101" s="156"/>
      <c r="CR101" s="156"/>
      <c r="CS101" s="156"/>
      <c r="CT101" s="156"/>
      <c r="CU101" s="156"/>
      <c r="CV101" s="156"/>
      <c r="CW101" s="156"/>
      <c r="CX101" s="156"/>
      <c r="CY101" s="156"/>
      <c r="CZ101" s="156"/>
      <c r="DA101" s="156"/>
      <c r="DB101" s="156"/>
      <c r="DC101" s="156"/>
      <c r="DD101" s="156"/>
      <c r="DE101" s="156"/>
      <c r="DF101" s="156"/>
      <c r="DG101" s="156"/>
      <c r="DH101" s="156"/>
      <c r="DI101" s="156"/>
      <c r="DJ101" s="156"/>
      <c r="DK101" s="156"/>
      <c r="DL101" s="156"/>
      <c r="DM101" s="156"/>
      <c r="DN101" s="156"/>
      <c r="DO101" s="156"/>
      <c r="DP101" s="156"/>
      <c r="DQ101" s="156"/>
      <c r="DR101" s="156"/>
      <c r="DS101" s="156"/>
      <c r="DT101" s="156"/>
      <c r="DU101" s="156"/>
      <c r="DV101" s="156"/>
      <c r="DW101" s="156"/>
      <c r="DX101" s="156"/>
      <c r="DY101" s="156"/>
      <c r="DZ101" s="156"/>
      <c r="EA101" s="156"/>
      <c r="EB101" s="156"/>
      <c r="EC101" s="156"/>
      <c r="ED101" s="156"/>
      <c r="EE101" s="156"/>
      <c r="EF101" s="156"/>
      <c r="EG101" s="156"/>
      <c r="EH101" s="156"/>
      <c r="EI101" s="156"/>
      <c r="EJ101" s="156"/>
      <c r="EK101" s="156"/>
      <c r="EL101" s="156"/>
      <c r="EM101" s="156"/>
      <c r="EN101" s="156"/>
      <c r="EO101" s="156"/>
      <c r="EP101" s="156"/>
      <c r="EQ101" s="156"/>
      <c r="ER101" s="156"/>
      <c r="ES101" s="156"/>
      <c r="ET101" s="156"/>
      <c r="EU101" s="156"/>
      <c r="EV101" s="156"/>
      <c r="EW101" s="156"/>
      <c r="EX101" s="156"/>
      <c r="EY101" s="156"/>
      <c r="EZ101" s="156"/>
      <c r="FA101" s="156"/>
      <c r="FB101" s="156"/>
      <c r="FC101" s="156"/>
      <c r="FD101" s="156"/>
      <c r="FE101" s="156"/>
      <c r="FF101" s="156"/>
      <c r="FG101" s="156"/>
      <c r="FH101" s="156"/>
      <c r="FI101" s="156"/>
      <c r="FJ101" s="156"/>
      <c r="FK101" s="156"/>
      <c r="FL101" s="156"/>
      <c r="FM101" s="156"/>
      <c r="FN101" s="156"/>
      <c r="FO101" s="156"/>
      <c r="FP101" s="156"/>
      <c r="FQ101" s="156"/>
      <c r="FR101" s="156"/>
      <c r="FS101" s="156"/>
      <c r="FT101" s="156"/>
      <c r="FU101" s="156"/>
      <c r="FV101" s="156"/>
      <c r="FW101" s="156"/>
      <c r="FX101" s="156"/>
      <c r="FY101" s="156"/>
      <c r="FZ101" s="156"/>
      <c r="GA101" s="156"/>
      <c r="GB101" s="156"/>
      <c r="GC101" s="156"/>
      <c r="GD101" s="156"/>
      <c r="GE101" s="156"/>
      <c r="GF101" s="156"/>
      <c r="GG101" s="156"/>
      <c r="GH101" s="156"/>
      <c r="GI101" s="156"/>
      <c r="GJ101" s="156"/>
      <c r="GK101" s="156"/>
      <c r="GL101" s="156"/>
      <c r="GM101" s="156"/>
      <c r="GN101" s="156"/>
      <c r="GO101" s="156"/>
      <c r="GP101" s="156"/>
      <c r="GQ101" s="156"/>
      <c r="GR101" s="156"/>
      <c r="GS101" s="156"/>
      <c r="GT101" s="156"/>
      <c r="GU101" s="156"/>
      <c r="GV101" s="156"/>
      <c r="GW101" s="156"/>
      <c r="GX101" s="156"/>
      <c r="GY101" s="156"/>
      <c r="GZ101" s="156"/>
      <c r="HA101" s="156"/>
      <c r="HB101" s="156"/>
      <c r="HC101" s="156"/>
      <c r="HD101" s="156"/>
      <c r="HE101" s="156"/>
      <c r="HF101" s="156"/>
      <c r="HG101" s="156"/>
      <c r="HH101" s="156"/>
      <c r="HI101" s="156"/>
      <c r="HJ101" s="156"/>
      <c r="HK101" s="156"/>
      <c r="HL101" s="156"/>
      <c r="HM101" s="156"/>
      <c r="HN101" s="156"/>
      <c r="HO101" s="156"/>
      <c r="HP101" s="156"/>
      <c r="HQ101" s="156"/>
      <c r="HR101" s="156"/>
      <c r="HS101" s="156"/>
      <c r="HT101" s="156"/>
      <c r="HU101" s="156"/>
      <c r="HV101" s="156"/>
      <c r="HW101" s="156"/>
      <c r="HX101" s="156"/>
      <c r="HY101" s="156"/>
      <c r="HZ101" s="156"/>
      <c r="IA101" s="156"/>
      <c r="IB101" s="156"/>
      <c r="IC101" s="156"/>
      <c r="ID101" s="156"/>
      <c r="IE101" s="156"/>
      <c r="IF101" s="156"/>
      <c r="IG101" s="156"/>
      <c r="IH101" s="156"/>
      <c r="II101" s="156"/>
      <c r="IJ101" s="156"/>
      <c r="IK101" s="156"/>
      <c r="IL101" s="156"/>
      <c r="IM101" s="156"/>
      <c r="IN101" s="156"/>
      <c r="IO101" s="156"/>
      <c r="IP101" s="156"/>
      <c r="IQ101" s="156"/>
      <c r="IR101" s="156"/>
      <c r="IS101" s="156"/>
      <c r="IT101" s="156"/>
      <c r="IU101" s="156"/>
      <c r="IV101" s="156"/>
    </row>
    <row r="102" spans="1:256" s="155" customFormat="1" ht="15" customHeight="1">
      <c r="A102" s="69" t="s">
        <v>201</v>
      </c>
      <c r="B102" s="69" t="s">
        <v>201</v>
      </c>
      <c r="C102" s="65" t="s">
        <v>201</v>
      </c>
      <c r="D102" s="69" t="s">
        <v>201</v>
      </c>
      <c r="E102" s="69" t="s">
        <v>201</v>
      </c>
      <c r="F102" s="69" t="s">
        <v>201</v>
      </c>
      <c r="G102" s="69" t="s">
        <v>201</v>
      </c>
      <c r="H102" s="69" t="s">
        <v>201</v>
      </c>
      <c r="I102" s="69" t="s">
        <v>201</v>
      </c>
      <c r="J102" s="69" t="s">
        <v>201</v>
      </c>
      <c r="K102" s="69" t="s">
        <v>201</v>
      </c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  <c r="AE102" s="156"/>
      <c r="AF102" s="156"/>
      <c r="AG102" s="156"/>
      <c r="AH102" s="156"/>
      <c r="AI102" s="156"/>
      <c r="AJ102" s="156"/>
      <c r="AK102" s="156"/>
      <c r="AL102" s="156"/>
      <c r="AM102" s="156"/>
      <c r="AN102" s="156"/>
      <c r="AO102" s="156"/>
      <c r="AP102" s="156"/>
      <c r="AQ102" s="156"/>
      <c r="AR102" s="156"/>
      <c r="AS102" s="156"/>
      <c r="AT102" s="156"/>
      <c r="AU102" s="156"/>
      <c r="AV102" s="156"/>
      <c r="AW102" s="156"/>
      <c r="AX102" s="156"/>
      <c r="AY102" s="156"/>
      <c r="AZ102" s="156"/>
      <c r="BA102" s="156"/>
      <c r="BB102" s="156"/>
      <c r="BC102" s="156"/>
      <c r="BD102" s="156"/>
      <c r="BE102" s="156"/>
      <c r="BF102" s="156"/>
      <c r="BG102" s="156"/>
      <c r="BH102" s="156"/>
      <c r="BI102" s="156"/>
      <c r="BJ102" s="156"/>
      <c r="BK102" s="156"/>
      <c r="BL102" s="156"/>
      <c r="BM102" s="156"/>
      <c r="BN102" s="156"/>
      <c r="BO102" s="156"/>
      <c r="BP102" s="156"/>
      <c r="BQ102" s="156"/>
      <c r="BR102" s="156"/>
      <c r="BS102" s="156"/>
      <c r="BT102" s="156"/>
      <c r="BU102" s="156"/>
      <c r="BV102" s="156"/>
      <c r="BW102" s="156"/>
      <c r="BX102" s="156"/>
      <c r="BY102" s="156"/>
      <c r="BZ102" s="156"/>
      <c r="CA102" s="156"/>
      <c r="CB102" s="156"/>
      <c r="CC102" s="156"/>
      <c r="CD102" s="156"/>
      <c r="CE102" s="156"/>
      <c r="CF102" s="156"/>
      <c r="CG102" s="156"/>
      <c r="CH102" s="156"/>
      <c r="CI102" s="156"/>
      <c r="CJ102" s="156"/>
      <c r="CK102" s="156"/>
      <c r="CL102" s="156"/>
      <c r="CM102" s="156"/>
      <c r="CN102" s="156"/>
      <c r="CO102" s="156"/>
      <c r="CP102" s="156"/>
      <c r="CQ102" s="156"/>
      <c r="CR102" s="156"/>
      <c r="CS102" s="156"/>
      <c r="CT102" s="156"/>
      <c r="CU102" s="156"/>
      <c r="CV102" s="156"/>
      <c r="CW102" s="156"/>
      <c r="CX102" s="156"/>
      <c r="CY102" s="156"/>
      <c r="CZ102" s="156"/>
      <c r="DA102" s="156"/>
      <c r="DB102" s="156"/>
      <c r="DC102" s="156"/>
      <c r="DD102" s="156"/>
      <c r="DE102" s="156"/>
      <c r="DF102" s="156"/>
      <c r="DG102" s="156"/>
      <c r="DH102" s="156"/>
      <c r="DI102" s="156"/>
      <c r="DJ102" s="156"/>
      <c r="DK102" s="156"/>
      <c r="DL102" s="156"/>
      <c r="DM102" s="156"/>
      <c r="DN102" s="156"/>
      <c r="DO102" s="156"/>
      <c r="DP102" s="156"/>
      <c r="DQ102" s="156"/>
      <c r="DR102" s="156"/>
      <c r="DS102" s="156"/>
      <c r="DT102" s="156"/>
      <c r="DU102" s="156"/>
      <c r="DV102" s="156"/>
      <c r="DW102" s="156"/>
      <c r="DX102" s="156"/>
      <c r="DY102" s="156"/>
      <c r="DZ102" s="156"/>
      <c r="EA102" s="156"/>
      <c r="EB102" s="156"/>
      <c r="EC102" s="156"/>
      <c r="ED102" s="156"/>
      <c r="EE102" s="156"/>
      <c r="EF102" s="156"/>
      <c r="EG102" s="156"/>
      <c r="EH102" s="156"/>
      <c r="EI102" s="156"/>
      <c r="EJ102" s="156"/>
      <c r="EK102" s="156"/>
      <c r="EL102" s="156"/>
      <c r="EM102" s="156"/>
      <c r="EN102" s="156"/>
      <c r="EO102" s="156"/>
      <c r="EP102" s="156"/>
      <c r="EQ102" s="156"/>
      <c r="ER102" s="156"/>
      <c r="ES102" s="156"/>
      <c r="ET102" s="156"/>
      <c r="EU102" s="156"/>
      <c r="EV102" s="156"/>
      <c r="EW102" s="156"/>
      <c r="EX102" s="156"/>
      <c r="EY102" s="156"/>
      <c r="EZ102" s="156"/>
      <c r="FA102" s="156"/>
      <c r="FB102" s="156"/>
      <c r="FC102" s="156"/>
      <c r="FD102" s="156"/>
      <c r="FE102" s="156"/>
      <c r="FF102" s="156"/>
      <c r="FG102" s="156"/>
      <c r="FH102" s="156"/>
      <c r="FI102" s="156"/>
      <c r="FJ102" s="156"/>
      <c r="FK102" s="156"/>
      <c r="FL102" s="156"/>
      <c r="FM102" s="156"/>
      <c r="FN102" s="156"/>
      <c r="FO102" s="156"/>
      <c r="FP102" s="156"/>
      <c r="FQ102" s="156"/>
      <c r="FR102" s="156"/>
      <c r="FS102" s="156"/>
      <c r="FT102" s="156"/>
      <c r="FU102" s="156"/>
      <c r="FV102" s="156"/>
      <c r="FW102" s="156"/>
      <c r="FX102" s="156"/>
      <c r="FY102" s="156"/>
      <c r="FZ102" s="156"/>
      <c r="GA102" s="156"/>
      <c r="GB102" s="156"/>
      <c r="GC102" s="156"/>
      <c r="GD102" s="156"/>
      <c r="GE102" s="156"/>
      <c r="GF102" s="156"/>
      <c r="GG102" s="156"/>
      <c r="GH102" s="156"/>
      <c r="GI102" s="156"/>
      <c r="GJ102" s="156"/>
      <c r="GK102" s="156"/>
      <c r="GL102" s="156"/>
      <c r="GM102" s="156"/>
      <c r="GN102" s="156"/>
      <c r="GO102" s="156"/>
      <c r="GP102" s="156"/>
      <c r="GQ102" s="156"/>
      <c r="GR102" s="156"/>
      <c r="GS102" s="156"/>
      <c r="GT102" s="156"/>
      <c r="GU102" s="156"/>
      <c r="GV102" s="156"/>
      <c r="GW102" s="156"/>
      <c r="GX102" s="156"/>
      <c r="GY102" s="156"/>
      <c r="GZ102" s="156"/>
      <c r="HA102" s="156"/>
      <c r="HB102" s="156"/>
      <c r="HC102" s="156"/>
      <c r="HD102" s="156"/>
      <c r="HE102" s="156"/>
      <c r="HF102" s="156"/>
      <c r="HG102" s="156"/>
      <c r="HH102" s="156"/>
      <c r="HI102" s="156"/>
      <c r="HJ102" s="156"/>
      <c r="HK102" s="156"/>
      <c r="HL102" s="156"/>
      <c r="HM102" s="156"/>
      <c r="HN102" s="156"/>
      <c r="HO102" s="156"/>
      <c r="HP102" s="156"/>
      <c r="HQ102" s="156"/>
      <c r="HR102" s="156"/>
      <c r="HS102" s="156"/>
      <c r="HT102" s="156"/>
      <c r="HU102" s="156"/>
      <c r="HV102" s="156"/>
      <c r="HW102" s="156"/>
      <c r="HX102" s="156"/>
      <c r="HY102" s="156"/>
      <c r="HZ102" s="156"/>
      <c r="IA102" s="156"/>
      <c r="IB102" s="156"/>
      <c r="IC102" s="156"/>
      <c r="ID102" s="156"/>
      <c r="IE102" s="156"/>
      <c r="IF102" s="156"/>
      <c r="IG102" s="156"/>
      <c r="IH102" s="156"/>
      <c r="II102" s="156"/>
      <c r="IJ102" s="156"/>
      <c r="IK102" s="156"/>
      <c r="IL102" s="156"/>
      <c r="IM102" s="156"/>
      <c r="IN102" s="156"/>
      <c r="IO102" s="156"/>
      <c r="IP102" s="156"/>
      <c r="IQ102" s="156"/>
      <c r="IR102" s="156"/>
      <c r="IS102" s="156"/>
      <c r="IT102" s="156"/>
      <c r="IU102" s="156"/>
      <c r="IV102" s="156"/>
    </row>
    <row r="103" spans="1:256" s="155" customFormat="1" ht="32.25" customHeight="1">
      <c r="A103" s="116" t="s">
        <v>356</v>
      </c>
      <c r="B103" s="109" t="s">
        <v>157</v>
      </c>
      <c r="C103" s="65" t="s">
        <v>251</v>
      </c>
      <c r="D103" s="69">
        <f aca="true" t="shared" si="15" ref="D103:F104">D104</f>
        <v>37311.37</v>
      </c>
      <c r="E103" s="69">
        <f t="shared" si="15"/>
        <v>37311.37</v>
      </c>
      <c r="F103" s="69">
        <f t="shared" si="15"/>
        <v>0</v>
      </c>
      <c r="G103" s="69" t="s">
        <v>201</v>
      </c>
      <c r="H103" s="69" t="s">
        <v>201</v>
      </c>
      <c r="I103" s="69">
        <f>F103</f>
        <v>0</v>
      </c>
      <c r="J103" s="70">
        <f>D103-I103</f>
        <v>37311.37</v>
      </c>
      <c r="K103" s="107">
        <f>E103-I103</f>
        <v>37311.37</v>
      </c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  <c r="AE103" s="156"/>
      <c r="AF103" s="156"/>
      <c r="AG103" s="156"/>
      <c r="AH103" s="156"/>
      <c r="AI103" s="156"/>
      <c r="AJ103" s="156"/>
      <c r="AK103" s="156"/>
      <c r="AL103" s="156"/>
      <c r="AM103" s="156"/>
      <c r="AN103" s="156"/>
      <c r="AO103" s="156"/>
      <c r="AP103" s="156"/>
      <c r="AQ103" s="156"/>
      <c r="AR103" s="156"/>
      <c r="AS103" s="156"/>
      <c r="AT103" s="156"/>
      <c r="AU103" s="156"/>
      <c r="AV103" s="156"/>
      <c r="AW103" s="156"/>
      <c r="AX103" s="156"/>
      <c r="AY103" s="156"/>
      <c r="AZ103" s="156"/>
      <c r="BA103" s="156"/>
      <c r="BB103" s="156"/>
      <c r="BC103" s="156"/>
      <c r="BD103" s="156"/>
      <c r="BE103" s="156"/>
      <c r="BF103" s="156"/>
      <c r="BG103" s="156"/>
      <c r="BH103" s="156"/>
      <c r="BI103" s="156"/>
      <c r="BJ103" s="156"/>
      <c r="BK103" s="156"/>
      <c r="BL103" s="156"/>
      <c r="BM103" s="156"/>
      <c r="BN103" s="156"/>
      <c r="BO103" s="156"/>
      <c r="BP103" s="156"/>
      <c r="BQ103" s="156"/>
      <c r="BR103" s="156"/>
      <c r="BS103" s="156"/>
      <c r="BT103" s="156"/>
      <c r="BU103" s="156"/>
      <c r="BV103" s="156"/>
      <c r="BW103" s="156"/>
      <c r="BX103" s="156"/>
      <c r="BY103" s="156"/>
      <c r="BZ103" s="156"/>
      <c r="CA103" s="156"/>
      <c r="CB103" s="156"/>
      <c r="CC103" s="156"/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6"/>
      <c r="CU103" s="156"/>
      <c r="CV103" s="156"/>
      <c r="CW103" s="156"/>
      <c r="CX103" s="156"/>
      <c r="CY103" s="156"/>
      <c r="CZ103" s="156"/>
      <c r="DA103" s="156"/>
      <c r="DB103" s="156"/>
      <c r="DC103" s="156"/>
      <c r="DD103" s="156"/>
      <c r="DE103" s="156"/>
      <c r="DF103" s="156"/>
      <c r="DG103" s="156"/>
      <c r="DH103" s="156"/>
      <c r="DI103" s="156"/>
      <c r="DJ103" s="156"/>
      <c r="DK103" s="156"/>
      <c r="DL103" s="156"/>
      <c r="DM103" s="156"/>
      <c r="DN103" s="156"/>
      <c r="DO103" s="156"/>
      <c r="DP103" s="156"/>
      <c r="DQ103" s="156"/>
      <c r="DR103" s="156"/>
      <c r="DS103" s="156"/>
      <c r="DT103" s="156"/>
      <c r="DU103" s="156"/>
      <c r="DV103" s="156"/>
      <c r="DW103" s="156"/>
      <c r="DX103" s="156"/>
      <c r="DY103" s="156"/>
      <c r="DZ103" s="156"/>
      <c r="EA103" s="156"/>
      <c r="EB103" s="156"/>
      <c r="EC103" s="156"/>
      <c r="ED103" s="156"/>
      <c r="EE103" s="156"/>
      <c r="EF103" s="156"/>
      <c r="EG103" s="156"/>
      <c r="EH103" s="156"/>
      <c r="EI103" s="156"/>
      <c r="EJ103" s="156"/>
      <c r="EK103" s="156"/>
      <c r="EL103" s="156"/>
      <c r="EM103" s="156"/>
      <c r="EN103" s="156"/>
      <c r="EO103" s="156"/>
      <c r="EP103" s="156"/>
      <c r="EQ103" s="156"/>
      <c r="ER103" s="156"/>
      <c r="ES103" s="156"/>
      <c r="ET103" s="156"/>
      <c r="EU103" s="156"/>
      <c r="EV103" s="156"/>
      <c r="EW103" s="156"/>
      <c r="EX103" s="156"/>
      <c r="EY103" s="156"/>
      <c r="EZ103" s="156"/>
      <c r="FA103" s="156"/>
      <c r="FB103" s="156"/>
      <c r="FC103" s="156"/>
      <c r="FD103" s="156"/>
      <c r="FE103" s="156"/>
      <c r="FF103" s="156"/>
      <c r="FG103" s="156"/>
      <c r="FH103" s="156"/>
      <c r="FI103" s="156"/>
      <c r="FJ103" s="156"/>
      <c r="FK103" s="156"/>
      <c r="FL103" s="156"/>
      <c r="FM103" s="156"/>
      <c r="FN103" s="156"/>
      <c r="FO103" s="156"/>
      <c r="FP103" s="156"/>
      <c r="FQ103" s="156"/>
      <c r="FR103" s="156"/>
      <c r="FS103" s="156"/>
      <c r="FT103" s="156"/>
      <c r="FU103" s="156"/>
      <c r="FV103" s="156"/>
      <c r="FW103" s="156"/>
      <c r="FX103" s="156"/>
      <c r="FY103" s="156"/>
      <c r="FZ103" s="156"/>
      <c r="GA103" s="156"/>
      <c r="GB103" s="156"/>
      <c r="GC103" s="156"/>
      <c r="GD103" s="156"/>
      <c r="GE103" s="156"/>
      <c r="GF103" s="156"/>
      <c r="GG103" s="156"/>
      <c r="GH103" s="156"/>
      <c r="GI103" s="156"/>
      <c r="GJ103" s="156"/>
      <c r="GK103" s="156"/>
      <c r="GL103" s="156"/>
      <c r="GM103" s="156"/>
      <c r="GN103" s="156"/>
      <c r="GO103" s="156"/>
      <c r="GP103" s="156"/>
      <c r="GQ103" s="156"/>
      <c r="GR103" s="156"/>
      <c r="GS103" s="156"/>
      <c r="GT103" s="156"/>
      <c r="GU103" s="156"/>
      <c r="GV103" s="156"/>
      <c r="GW103" s="156"/>
      <c r="GX103" s="156"/>
      <c r="GY103" s="156"/>
      <c r="GZ103" s="156"/>
      <c r="HA103" s="156"/>
      <c r="HB103" s="156"/>
      <c r="HC103" s="156"/>
      <c r="HD103" s="156"/>
      <c r="HE103" s="156"/>
      <c r="HF103" s="156"/>
      <c r="HG103" s="156"/>
      <c r="HH103" s="156"/>
      <c r="HI103" s="156"/>
      <c r="HJ103" s="156"/>
      <c r="HK103" s="156"/>
      <c r="HL103" s="156"/>
      <c r="HM103" s="156"/>
      <c r="HN103" s="156"/>
      <c r="HO103" s="156"/>
      <c r="HP103" s="156"/>
      <c r="HQ103" s="156"/>
      <c r="HR103" s="156"/>
      <c r="HS103" s="156"/>
      <c r="HT103" s="156"/>
      <c r="HU103" s="156"/>
      <c r="HV103" s="156"/>
      <c r="HW103" s="156"/>
      <c r="HX103" s="156"/>
      <c r="HY103" s="156"/>
      <c r="HZ103" s="156"/>
      <c r="IA103" s="156"/>
      <c r="IB103" s="156"/>
      <c r="IC103" s="156"/>
      <c r="ID103" s="156"/>
      <c r="IE103" s="156"/>
      <c r="IF103" s="156"/>
      <c r="IG103" s="156"/>
      <c r="IH103" s="156"/>
      <c r="II103" s="156"/>
      <c r="IJ103" s="156"/>
      <c r="IK103" s="156"/>
      <c r="IL103" s="156"/>
      <c r="IM103" s="156"/>
      <c r="IN103" s="156"/>
      <c r="IO103" s="156"/>
      <c r="IP103" s="156"/>
      <c r="IQ103" s="156"/>
      <c r="IR103" s="156"/>
      <c r="IS103" s="156"/>
      <c r="IT103" s="156"/>
      <c r="IU103" s="156"/>
      <c r="IV103" s="156"/>
    </row>
    <row r="104" spans="1:256" s="155" customFormat="1" ht="21.75" customHeight="1">
      <c r="A104" s="132" t="s">
        <v>250</v>
      </c>
      <c r="B104" s="109" t="s">
        <v>157</v>
      </c>
      <c r="C104" s="65" t="s">
        <v>357</v>
      </c>
      <c r="D104" s="69">
        <f t="shared" si="15"/>
        <v>37311.37</v>
      </c>
      <c r="E104" s="69">
        <f t="shared" si="15"/>
        <v>37311.37</v>
      </c>
      <c r="F104" s="69">
        <f t="shared" si="15"/>
        <v>0</v>
      </c>
      <c r="G104" s="69" t="s">
        <v>201</v>
      </c>
      <c r="H104" s="69" t="s">
        <v>201</v>
      </c>
      <c r="I104" s="69">
        <f>F104</f>
        <v>0</v>
      </c>
      <c r="J104" s="70">
        <f>D104-I104</f>
        <v>37311.37</v>
      </c>
      <c r="K104" s="107">
        <f>E104-I104</f>
        <v>37311.37</v>
      </c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  <c r="AE104" s="156"/>
      <c r="AF104" s="156"/>
      <c r="AG104" s="156"/>
      <c r="AH104" s="156"/>
      <c r="AI104" s="156"/>
      <c r="AJ104" s="156"/>
      <c r="AK104" s="156"/>
      <c r="AL104" s="156"/>
      <c r="AM104" s="156"/>
      <c r="AN104" s="156"/>
      <c r="AO104" s="156"/>
      <c r="AP104" s="156"/>
      <c r="AQ104" s="156"/>
      <c r="AR104" s="156"/>
      <c r="AS104" s="156"/>
      <c r="AT104" s="156"/>
      <c r="AU104" s="156"/>
      <c r="AV104" s="156"/>
      <c r="AW104" s="156"/>
      <c r="AX104" s="156"/>
      <c r="AY104" s="156"/>
      <c r="AZ104" s="156"/>
      <c r="BA104" s="156"/>
      <c r="BB104" s="156"/>
      <c r="BC104" s="156"/>
      <c r="BD104" s="156"/>
      <c r="BE104" s="156"/>
      <c r="BF104" s="156"/>
      <c r="BG104" s="156"/>
      <c r="BH104" s="156"/>
      <c r="BI104" s="156"/>
      <c r="BJ104" s="156"/>
      <c r="BK104" s="156"/>
      <c r="BL104" s="156"/>
      <c r="BM104" s="156"/>
      <c r="BN104" s="156"/>
      <c r="BO104" s="156"/>
      <c r="BP104" s="156"/>
      <c r="BQ104" s="156"/>
      <c r="BR104" s="156"/>
      <c r="BS104" s="156"/>
      <c r="BT104" s="156"/>
      <c r="BU104" s="156"/>
      <c r="BV104" s="156"/>
      <c r="BW104" s="156"/>
      <c r="BX104" s="156"/>
      <c r="BY104" s="156"/>
      <c r="BZ104" s="156"/>
      <c r="CA104" s="156"/>
      <c r="CB104" s="156"/>
      <c r="CC104" s="156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6"/>
      <c r="CU104" s="156"/>
      <c r="CV104" s="156"/>
      <c r="CW104" s="156"/>
      <c r="CX104" s="156"/>
      <c r="CY104" s="156"/>
      <c r="CZ104" s="156"/>
      <c r="DA104" s="156"/>
      <c r="DB104" s="156"/>
      <c r="DC104" s="156"/>
      <c r="DD104" s="156"/>
      <c r="DE104" s="156"/>
      <c r="DF104" s="156"/>
      <c r="DG104" s="156"/>
      <c r="DH104" s="156"/>
      <c r="DI104" s="156"/>
      <c r="DJ104" s="156"/>
      <c r="DK104" s="156"/>
      <c r="DL104" s="156"/>
      <c r="DM104" s="156"/>
      <c r="DN104" s="156"/>
      <c r="DO104" s="156"/>
      <c r="DP104" s="156"/>
      <c r="DQ104" s="156"/>
      <c r="DR104" s="156"/>
      <c r="DS104" s="156"/>
      <c r="DT104" s="156"/>
      <c r="DU104" s="156"/>
      <c r="DV104" s="156"/>
      <c r="DW104" s="156"/>
      <c r="DX104" s="156"/>
      <c r="DY104" s="156"/>
      <c r="DZ104" s="156"/>
      <c r="EA104" s="156"/>
      <c r="EB104" s="156"/>
      <c r="EC104" s="156"/>
      <c r="ED104" s="156"/>
      <c r="EE104" s="156"/>
      <c r="EF104" s="156"/>
      <c r="EG104" s="156"/>
      <c r="EH104" s="156"/>
      <c r="EI104" s="156"/>
      <c r="EJ104" s="156"/>
      <c r="EK104" s="156"/>
      <c r="EL104" s="156"/>
      <c r="EM104" s="156"/>
      <c r="EN104" s="156"/>
      <c r="EO104" s="156"/>
      <c r="EP104" s="156"/>
      <c r="EQ104" s="156"/>
      <c r="ER104" s="156"/>
      <c r="ES104" s="156"/>
      <c r="ET104" s="156"/>
      <c r="EU104" s="156"/>
      <c r="EV104" s="156"/>
      <c r="EW104" s="156"/>
      <c r="EX104" s="156"/>
      <c r="EY104" s="156"/>
      <c r="EZ104" s="156"/>
      <c r="FA104" s="156"/>
      <c r="FB104" s="156"/>
      <c r="FC104" s="156"/>
      <c r="FD104" s="156"/>
      <c r="FE104" s="156"/>
      <c r="FF104" s="156"/>
      <c r="FG104" s="156"/>
      <c r="FH104" s="156"/>
      <c r="FI104" s="156"/>
      <c r="FJ104" s="156"/>
      <c r="FK104" s="156"/>
      <c r="FL104" s="156"/>
      <c r="FM104" s="156"/>
      <c r="FN104" s="156"/>
      <c r="FO104" s="156"/>
      <c r="FP104" s="156"/>
      <c r="FQ104" s="156"/>
      <c r="FR104" s="156"/>
      <c r="FS104" s="156"/>
      <c r="FT104" s="156"/>
      <c r="FU104" s="156"/>
      <c r="FV104" s="156"/>
      <c r="FW104" s="156"/>
      <c r="FX104" s="156"/>
      <c r="FY104" s="156"/>
      <c r="FZ104" s="156"/>
      <c r="GA104" s="156"/>
      <c r="GB104" s="156"/>
      <c r="GC104" s="156"/>
      <c r="GD104" s="156"/>
      <c r="GE104" s="156"/>
      <c r="GF104" s="156"/>
      <c r="GG104" s="156"/>
      <c r="GH104" s="156"/>
      <c r="GI104" s="156"/>
      <c r="GJ104" s="156"/>
      <c r="GK104" s="156"/>
      <c r="GL104" s="156"/>
      <c r="GM104" s="156"/>
      <c r="GN104" s="156"/>
      <c r="GO104" s="156"/>
      <c r="GP104" s="156"/>
      <c r="GQ104" s="156"/>
      <c r="GR104" s="156"/>
      <c r="GS104" s="156"/>
      <c r="GT104" s="156"/>
      <c r="GU104" s="156"/>
      <c r="GV104" s="156"/>
      <c r="GW104" s="156"/>
      <c r="GX104" s="156"/>
      <c r="GY104" s="156"/>
      <c r="GZ104" s="156"/>
      <c r="HA104" s="156"/>
      <c r="HB104" s="156"/>
      <c r="HC104" s="156"/>
      <c r="HD104" s="156"/>
      <c r="HE104" s="156"/>
      <c r="HF104" s="156"/>
      <c r="HG104" s="156"/>
      <c r="HH104" s="156"/>
      <c r="HI104" s="156"/>
      <c r="HJ104" s="156"/>
      <c r="HK104" s="156"/>
      <c r="HL104" s="156"/>
      <c r="HM104" s="156"/>
      <c r="HN104" s="156"/>
      <c r="HO104" s="156"/>
      <c r="HP104" s="156"/>
      <c r="HQ104" s="156"/>
      <c r="HR104" s="156"/>
      <c r="HS104" s="156"/>
      <c r="HT104" s="156"/>
      <c r="HU104" s="156"/>
      <c r="HV104" s="156"/>
      <c r="HW104" s="156"/>
      <c r="HX104" s="156"/>
      <c r="HY104" s="156"/>
      <c r="HZ104" s="156"/>
      <c r="IA104" s="156"/>
      <c r="IB104" s="156"/>
      <c r="IC104" s="156"/>
      <c r="ID104" s="156"/>
      <c r="IE104" s="156"/>
      <c r="IF104" s="156"/>
      <c r="IG104" s="156"/>
      <c r="IH104" s="156"/>
      <c r="II104" s="156"/>
      <c r="IJ104" s="156"/>
      <c r="IK104" s="156"/>
      <c r="IL104" s="156"/>
      <c r="IM104" s="156"/>
      <c r="IN104" s="156"/>
      <c r="IO104" s="156"/>
      <c r="IP104" s="156"/>
      <c r="IQ104" s="156"/>
      <c r="IR104" s="156"/>
      <c r="IS104" s="156"/>
      <c r="IT104" s="156"/>
      <c r="IU104" s="156"/>
      <c r="IV104" s="156"/>
    </row>
    <row r="105" spans="1:256" s="155" customFormat="1" ht="15" customHeight="1">
      <c r="A105" s="114" t="s">
        <v>224</v>
      </c>
      <c r="B105" s="110" t="s">
        <v>164</v>
      </c>
      <c r="C105" s="104" t="s">
        <v>358</v>
      </c>
      <c r="D105" s="79">
        <v>37311.37</v>
      </c>
      <c r="E105" s="79">
        <v>37311.37</v>
      </c>
      <c r="F105" s="79">
        <v>0</v>
      </c>
      <c r="G105" s="79"/>
      <c r="H105" s="79"/>
      <c r="I105" s="79">
        <f>F105</f>
        <v>0</v>
      </c>
      <c r="J105" s="80">
        <f>D105-I105</f>
        <v>37311.37</v>
      </c>
      <c r="K105" s="124">
        <f>E105-I105</f>
        <v>37311.37</v>
      </c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56"/>
      <c r="DU105" s="156"/>
      <c r="DV105" s="156"/>
      <c r="DW105" s="156"/>
      <c r="DX105" s="156"/>
      <c r="DY105" s="156"/>
      <c r="DZ105" s="156"/>
      <c r="EA105" s="156"/>
      <c r="EB105" s="156"/>
      <c r="EC105" s="156"/>
      <c r="ED105" s="156"/>
      <c r="EE105" s="156"/>
      <c r="EF105" s="156"/>
      <c r="EG105" s="156"/>
      <c r="EH105" s="156"/>
      <c r="EI105" s="156"/>
      <c r="EJ105" s="156"/>
      <c r="EK105" s="156"/>
      <c r="EL105" s="156"/>
      <c r="EM105" s="156"/>
      <c r="EN105" s="156"/>
      <c r="EO105" s="156"/>
      <c r="EP105" s="156"/>
      <c r="EQ105" s="156"/>
      <c r="ER105" s="156"/>
      <c r="ES105" s="156"/>
      <c r="ET105" s="156"/>
      <c r="EU105" s="156"/>
      <c r="EV105" s="156"/>
      <c r="EW105" s="156"/>
      <c r="EX105" s="156"/>
      <c r="EY105" s="156"/>
      <c r="EZ105" s="156"/>
      <c r="FA105" s="156"/>
      <c r="FB105" s="156"/>
      <c r="FC105" s="156"/>
      <c r="FD105" s="156"/>
      <c r="FE105" s="156"/>
      <c r="FF105" s="156"/>
      <c r="FG105" s="156"/>
      <c r="FH105" s="156"/>
      <c r="FI105" s="156"/>
      <c r="FJ105" s="156"/>
      <c r="FK105" s="156"/>
      <c r="FL105" s="156"/>
      <c r="FM105" s="156"/>
      <c r="FN105" s="156"/>
      <c r="FO105" s="156"/>
      <c r="FP105" s="156"/>
      <c r="FQ105" s="156"/>
      <c r="FR105" s="156"/>
      <c r="FS105" s="156"/>
      <c r="FT105" s="156"/>
      <c r="FU105" s="156"/>
      <c r="FV105" s="156"/>
      <c r="FW105" s="156"/>
      <c r="FX105" s="156"/>
      <c r="FY105" s="156"/>
      <c r="FZ105" s="156"/>
      <c r="GA105" s="156"/>
      <c r="GB105" s="156"/>
      <c r="GC105" s="156"/>
      <c r="GD105" s="156"/>
      <c r="GE105" s="156"/>
      <c r="GF105" s="156"/>
      <c r="GG105" s="156"/>
      <c r="GH105" s="156"/>
      <c r="GI105" s="156"/>
      <c r="GJ105" s="156"/>
      <c r="GK105" s="156"/>
      <c r="GL105" s="156"/>
      <c r="GM105" s="156"/>
      <c r="GN105" s="156"/>
      <c r="GO105" s="156"/>
      <c r="GP105" s="156"/>
      <c r="GQ105" s="156"/>
      <c r="GR105" s="156"/>
      <c r="GS105" s="156"/>
      <c r="GT105" s="156"/>
      <c r="GU105" s="156"/>
      <c r="GV105" s="156"/>
      <c r="GW105" s="156"/>
      <c r="GX105" s="156"/>
      <c r="GY105" s="156"/>
      <c r="GZ105" s="156"/>
      <c r="HA105" s="156"/>
      <c r="HB105" s="156"/>
      <c r="HC105" s="156"/>
      <c r="HD105" s="156"/>
      <c r="HE105" s="156"/>
      <c r="HF105" s="156"/>
      <c r="HG105" s="156"/>
      <c r="HH105" s="156"/>
      <c r="HI105" s="156"/>
      <c r="HJ105" s="156"/>
      <c r="HK105" s="156"/>
      <c r="HL105" s="156"/>
      <c r="HM105" s="156"/>
      <c r="HN105" s="156"/>
      <c r="HO105" s="156"/>
      <c r="HP105" s="156"/>
      <c r="HQ105" s="156"/>
      <c r="HR105" s="156"/>
      <c r="HS105" s="156"/>
      <c r="HT105" s="156"/>
      <c r="HU105" s="156"/>
      <c r="HV105" s="156"/>
      <c r="HW105" s="156"/>
      <c r="HX105" s="156"/>
      <c r="HY105" s="156"/>
      <c r="HZ105" s="156"/>
      <c r="IA105" s="156"/>
      <c r="IB105" s="156"/>
      <c r="IC105" s="156"/>
      <c r="ID105" s="156"/>
      <c r="IE105" s="156"/>
      <c r="IF105" s="156"/>
      <c r="IG105" s="156"/>
      <c r="IH105" s="156"/>
      <c r="II105" s="156"/>
      <c r="IJ105" s="156"/>
      <c r="IK105" s="156"/>
      <c r="IL105" s="156"/>
      <c r="IM105" s="156"/>
      <c r="IN105" s="156"/>
      <c r="IO105" s="156"/>
      <c r="IP105" s="156"/>
      <c r="IQ105" s="156"/>
      <c r="IR105" s="156"/>
      <c r="IS105" s="156"/>
      <c r="IT105" s="156"/>
      <c r="IU105" s="156"/>
      <c r="IV105" s="156"/>
    </row>
    <row r="106" spans="1:256" s="155" customFormat="1" ht="15" customHeight="1">
      <c r="A106" s="131"/>
      <c r="B106" s="72" t="s">
        <v>201</v>
      </c>
      <c r="C106" s="69" t="s">
        <v>201</v>
      </c>
      <c r="D106" s="69" t="s">
        <v>201</v>
      </c>
      <c r="E106" s="69" t="s">
        <v>201</v>
      </c>
      <c r="F106" s="69" t="s">
        <v>201</v>
      </c>
      <c r="G106" s="69" t="s">
        <v>201</v>
      </c>
      <c r="H106" s="69" t="s">
        <v>201</v>
      </c>
      <c r="I106" s="69" t="s">
        <v>201</v>
      </c>
      <c r="J106" s="69" t="s">
        <v>201</v>
      </c>
      <c r="K106" s="69" t="s">
        <v>201</v>
      </c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56"/>
      <c r="AM106" s="156"/>
      <c r="AN106" s="156"/>
      <c r="AO106" s="156"/>
      <c r="AP106" s="156"/>
      <c r="AQ106" s="156"/>
      <c r="AR106" s="156"/>
      <c r="AS106" s="156"/>
      <c r="AT106" s="156"/>
      <c r="AU106" s="156"/>
      <c r="AV106" s="156"/>
      <c r="AW106" s="156"/>
      <c r="AX106" s="156"/>
      <c r="AY106" s="156"/>
      <c r="AZ106" s="156"/>
      <c r="BA106" s="156"/>
      <c r="BB106" s="156"/>
      <c r="BC106" s="156"/>
      <c r="BD106" s="156"/>
      <c r="BE106" s="156"/>
      <c r="BF106" s="156"/>
      <c r="BG106" s="156"/>
      <c r="BH106" s="156"/>
      <c r="BI106" s="156"/>
      <c r="BJ106" s="156"/>
      <c r="BK106" s="156"/>
      <c r="BL106" s="156"/>
      <c r="BM106" s="156"/>
      <c r="BN106" s="156"/>
      <c r="BO106" s="156"/>
      <c r="BP106" s="156"/>
      <c r="BQ106" s="156"/>
      <c r="BR106" s="156"/>
      <c r="BS106" s="156"/>
      <c r="BT106" s="156"/>
      <c r="BU106" s="156"/>
      <c r="BV106" s="156"/>
      <c r="BW106" s="156"/>
      <c r="BX106" s="156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156"/>
      <c r="DM106" s="156"/>
      <c r="DN106" s="156"/>
      <c r="DO106" s="156"/>
      <c r="DP106" s="156"/>
      <c r="DQ106" s="156"/>
      <c r="DR106" s="156"/>
      <c r="DS106" s="156"/>
      <c r="DT106" s="156"/>
      <c r="DU106" s="156"/>
      <c r="DV106" s="156"/>
      <c r="DW106" s="156"/>
      <c r="DX106" s="156"/>
      <c r="DY106" s="156"/>
      <c r="DZ106" s="156"/>
      <c r="EA106" s="156"/>
      <c r="EB106" s="156"/>
      <c r="EC106" s="156"/>
      <c r="ED106" s="156"/>
      <c r="EE106" s="156"/>
      <c r="EF106" s="156"/>
      <c r="EG106" s="156"/>
      <c r="EH106" s="156"/>
      <c r="EI106" s="156"/>
      <c r="EJ106" s="156"/>
      <c r="EK106" s="156"/>
      <c r="EL106" s="156"/>
      <c r="EM106" s="156"/>
      <c r="EN106" s="156"/>
      <c r="EO106" s="156"/>
      <c r="EP106" s="156"/>
      <c r="EQ106" s="156"/>
      <c r="ER106" s="156"/>
      <c r="ES106" s="156"/>
      <c r="ET106" s="156"/>
      <c r="EU106" s="156"/>
      <c r="EV106" s="156"/>
      <c r="EW106" s="156"/>
      <c r="EX106" s="156"/>
      <c r="EY106" s="156"/>
      <c r="EZ106" s="156"/>
      <c r="FA106" s="156"/>
      <c r="FB106" s="156"/>
      <c r="FC106" s="156"/>
      <c r="FD106" s="156"/>
      <c r="FE106" s="156"/>
      <c r="FF106" s="156"/>
      <c r="FG106" s="156"/>
      <c r="FH106" s="156"/>
      <c r="FI106" s="156"/>
      <c r="FJ106" s="156"/>
      <c r="FK106" s="156"/>
      <c r="FL106" s="156"/>
      <c r="FM106" s="156"/>
      <c r="FN106" s="156"/>
      <c r="FO106" s="156"/>
      <c r="FP106" s="156"/>
      <c r="FQ106" s="156"/>
      <c r="FR106" s="156"/>
      <c r="FS106" s="156"/>
      <c r="FT106" s="156"/>
      <c r="FU106" s="156"/>
      <c r="FV106" s="156"/>
      <c r="FW106" s="156"/>
      <c r="FX106" s="156"/>
      <c r="FY106" s="156"/>
      <c r="FZ106" s="156"/>
      <c r="GA106" s="156"/>
      <c r="GB106" s="156"/>
      <c r="GC106" s="156"/>
      <c r="GD106" s="156"/>
      <c r="GE106" s="156"/>
      <c r="GF106" s="156"/>
      <c r="GG106" s="156"/>
      <c r="GH106" s="156"/>
      <c r="GI106" s="156"/>
      <c r="GJ106" s="156"/>
      <c r="GK106" s="156"/>
      <c r="GL106" s="156"/>
      <c r="GM106" s="156"/>
      <c r="GN106" s="156"/>
      <c r="GO106" s="156"/>
      <c r="GP106" s="156"/>
      <c r="GQ106" s="156"/>
      <c r="GR106" s="156"/>
      <c r="GS106" s="156"/>
      <c r="GT106" s="156"/>
      <c r="GU106" s="156"/>
      <c r="GV106" s="156"/>
      <c r="GW106" s="156"/>
      <c r="GX106" s="156"/>
      <c r="GY106" s="156"/>
      <c r="GZ106" s="156"/>
      <c r="HA106" s="156"/>
      <c r="HB106" s="156"/>
      <c r="HC106" s="156"/>
      <c r="HD106" s="156"/>
      <c r="HE106" s="156"/>
      <c r="HF106" s="156"/>
      <c r="HG106" s="156"/>
      <c r="HH106" s="156"/>
      <c r="HI106" s="156"/>
      <c r="HJ106" s="156"/>
      <c r="HK106" s="156"/>
      <c r="HL106" s="156"/>
      <c r="HM106" s="156"/>
      <c r="HN106" s="156"/>
      <c r="HO106" s="156"/>
      <c r="HP106" s="156"/>
      <c r="HQ106" s="156"/>
      <c r="HR106" s="156"/>
      <c r="HS106" s="156"/>
      <c r="HT106" s="156"/>
      <c r="HU106" s="156"/>
      <c r="HV106" s="156"/>
      <c r="HW106" s="156"/>
      <c r="HX106" s="156"/>
      <c r="HY106" s="156"/>
      <c r="HZ106" s="156"/>
      <c r="IA106" s="156"/>
      <c r="IB106" s="156"/>
      <c r="IC106" s="156"/>
      <c r="ID106" s="156"/>
      <c r="IE106" s="156"/>
      <c r="IF106" s="156"/>
      <c r="IG106" s="156"/>
      <c r="IH106" s="156"/>
      <c r="II106" s="156"/>
      <c r="IJ106" s="156"/>
      <c r="IK106" s="156"/>
      <c r="IL106" s="156"/>
      <c r="IM106" s="156"/>
      <c r="IN106" s="156"/>
      <c r="IO106" s="156"/>
      <c r="IP106" s="156"/>
      <c r="IQ106" s="156"/>
      <c r="IR106" s="156"/>
      <c r="IS106" s="156"/>
      <c r="IT106" s="156"/>
      <c r="IU106" s="156"/>
      <c r="IV106" s="156"/>
    </row>
    <row r="107" spans="1:11" s="157" customFormat="1" ht="15" customHeight="1">
      <c r="A107" s="115" t="s">
        <v>153</v>
      </c>
      <c r="B107" s="111"/>
      <c r="C107" s="65" t="s">
        <v>145</v>
      </c>
      <c r="D107" s="69">
        <f>D109+D112</f>
        <v>2728855</v>
      </c>
      <c r="E107" s="69">
        <f>D107</f>
        <v>2728855</v>
      </c>
      <c r="F107" s="69">
        <f>F109+F112</f>
        <v>61300</v>
      </c>
      <c r="G107" s="69" t="s">
        <v>201</v>
      </c>
      <c r="H107" s="69" t="s">
        <v>201</v>
      </c>
      <c r="I107" s="69">
        <f>F107</f>
        <v>61300</v>
      </c>
      <c r="J107" s="70">
        <f>D107-I107</f>
        <v>2667555</v>
      </c>
      <c r="K107" s="107">
        <f>E107-I107</f>
        <v>2667555</v>
      </c>
    </row>
    <row r="108" spans="1:11" s="157" customFormat="1" ht="15" customHeight="1">
      <c r="A108" s="69" t="s">
        <v>201</v>
      </c>
      <c r="B108" s="65" t="s">
        <v>201</v>
      </c>
      <c r="C108" s="65" t="s">
        <v>201</v>
      </c>
      <c r="D108" s="65" t="s">
        <v>201</v>
      </c>
      <c r="E108" s="65" t="s">
        <v>201</v>
      </c>
      <c r="F108" s="65" t="s">
        <v>201</v>
      </c>
      <c r="G108" s="65" t="s">
        <v>201</v>
      </c>
      <c r="H108" s="65" t="s">
        <v>201</v>
      </c>
      <c r="I108" s="65" t="s">
        <v>201</v>
      </c>
      <c r="J108" s="65" t="s">
        <v>201</v>
      </c>
      <c r="K108" s="65" t="s">
        <v>201</v>
      </c>
    </row>
    <row r="109" spans="1:11" s="157" customFormat="1" ht="24.75" customHeight="1">
      <c r="A109" s="115" t="s">
        <v>267</v>
      </c>
      <c r="B109" s="109" t="s">
        <v>157</v>
      </c>
      <c r="C109" s="65" t="s">
        <v>359</v>
      </c>
      <c r="D109" s="69">
        <f>D110</f>
        <v>40155</v>
      </c>
      <c r="E109" s="69">
        <f>D110</f>
        <v>40155</v>
      </c>
      <c r="F109" s="69">
        <f>F110</f>
        <v>0</v>
      </c>
      <c r="G109" s="69" t="s">
        <v>201</v>
      </c>
      <c r="H109" s="69" t="s">
        <v>201</v>
      </c>
      <c r="I109" s="69">
        <v>0</v>
      </c>
      <c r="J109" s="70">
        <f>D109-I109</f>
        <v>40155</v>
      </c>
      <c r="K109" s="107">
        <f>E109-I109</f>
        <v>40155</v>
      </c>
    </row>
    <row r="110" spans="1:11" s="157" customFormat="1" ht="15" customHeight="1">
      <c r="A110" s="114" t="s">
        <v>197</v>
      </c>
      <c r="B110" s="106">
        <v>225</v>
      </c>
      <c r="C110" s="104" t="s">
        <v>360</v>
      </c>
      <c r="D110" s="79">
        <v>40155</v>
      </c>
      <c r="E110" s="79">
        <v>40155</v>
      </c>
      <c r="F110" s="79">
        <v>0</v>
      </c>
      <c r="G110" s="79" t="s">
        <v>201</v>
      </c>
      <c r="H110" s="79" t="s">
        <v>201</v>
      </c>
      <c r="I110" s="79">
        <v>0</v>
      </c>
      <c r="J110" s="80">
        <f>D110-I110</f>
        <v>40155</v>
      </c>
      <c r="K110" s="124">
        <f>E110-I110</f>
        <v>40155</v>
      </c>
    </row>
    <row r="111" spans="1:11" s="157" customFormat="1" ht="15" customHeight="1">
      <c r="A111" s="115"/>
      <c r="B111" s="153" t="s">
        <v>201</v>
      </c>
      <c r="C111" s="65" t="s">
        <v>201</v>
      </c>
      <c r="D111" s="65" t="s">
        <v>201</v>
      </c>
      <c r="E111" s="65" t="s">
        <v>201</v>
      </c>
      <c r="F111" s="65" t="s">
        <v>201</v>
      </c>
      <c r="G111" s="69" t="s">
        <v>201</v>
      </c>
      <c r="H111" s="69" t="s">
        <v>201</v>
      </c>
      <c r="I111" s="65" t="s">
        <v>201</v>
      </c>
      <c r="J111" s="65" t="s">
        <v>201</v>
      </c>
      <c r="K111" s="65" t="s">
        <v>201</v>
      </c>
    </row>
    <row r="112" spans="1:11" s="71" customFormat="1" ht="20.25" customHeight="1">
      <c r="A112" s="115" t="s">
        <v>204</v>
      </c>
      <c r="B112" s="109" t="s">
        <v>157</v>
      </c>
      <c r="C112" s="65" t="s">
        <v>361</v>
      </c>
      <c r="D112" s="69">
        <v>2688700</v>
      </c>
      <c r="E112" s="69">
        <v>2688700</v>
      </c>
      <c r="F112" s="69">
        <f>F113</f>
        <v>61300</v>
      </c>
      <c r="G112" s="69" t="s">
        <v>201</v>
      </c>
      <c r="H112" s="69" t="s">
        <v>201</v>
      </c>
      <c r="I112" s="69">
        <f aca="true" t="shared" si="16" ref="I112:I117">F112</f>
        <v>61300</v>
      </c>
      <c r="J112" s="70">
        <f aca="true" t="shared" si="17" ref="J112:J117">D112-I112</f>
        <v>2627400</v>
      </c>
      <c r="K112" s="107">
        <f aca="true" t="shared" si="18" ref="K112:K117">E112-I112</f>
        <v>2627400</v>
      </c>
    </row>
    <row r="113" spans="1:11" s="71" customFormat="1" ht="31.5" customHeight="1">
      <c r="A113" s="114" t="s">
        <v>363</v>
      </c>
      <c r="B113" s="110" t="s">
        <v>369</v>
      </c>
      <c r="C113" s="104" t="s">
        <v>362</v>
      </c>
      <c r="D113" s="79">
        <v>2688700</v>
      </c>
      <c r="E113" s="79">
        <f>D113</f>
        <v>2688700</v>
      </c>
      <c r="F113" s="79">
        <v>61300</v>
      </c>
      <c r="G113" s="79" t="s">
        <v>201</v>
      </c>
      <c r="H113" s="79" t="s">
        <v>201</v>
      </c>
      <c r="I113" s="79">
        <f t="shared" si="16"/>
        <v>61300</v>
      </c>
      <c r="J113" s="80">
        <f t="shared" si="17"/>
        <v>2627400</v>
      </c>
      <c r="K113" s="124">
        <f t="shared" si="18"/>
        <v>2627400</v>
      </c>
    </row>
    <row r="114" spans="1:11" s="155" customFormat="1" ht="15" customHeight="1">
      <c r="A114" s="118" t="s">
        <v>216</v>
      </c>
      <c r="B114" s="158"/>
      <c r="C114" s="65" t="s">
        <v>215</v>
      </c>
      <c r="D114" s="69">
        <f>D115+D119</f>
        <v>63500</v>
      </c>
      <c r="E114" s="69">
        <f>E115+E119</f>
        <v>63500</v>
      </c>
      <c r="F114" s="69">
        <f>F115+F119</f>
        <v>0</v>
      </c>
      <c r="G114" s="69" t="s">
        <v>201</v>
      </c>
      <c r="H114" s="69" t="s">
        <v>201</v>
      </c>
      <c r="I114" s="69">
        <f t="shared" si="16"/>
        <v>0</v>
      </c>
      <c r="J114" s="69">
        <f t="shared" si="17"/>
        <v>63500</v>
      </c>
      <c r="K114" s="107">
        <f t="shared" si="18"/>
        <v>63500</v>
      </c>
    </row>
    <row r="115" spans="1:11" s="155" customFormat="1" ht="23.25" customHeight="1">
      <c r="A115" s="116" t="s">
        <v>205</v>
      </c>
      <c r="B115" s="109" t="s">
        <v>157</v>
      </c>
      <c r="C115" s="65" t="s">
        <v>206</v>
      </c>
      <c r="D115" s="69">
        <f aca="true" t="shared" si="19" ref="D115:F116">D116</f>
        <v>62000</v>
      </c>
      <c r="E115" s="69">
        <f t="shared" si="19"/>
        <v>62000</v>
      </c>
      <c r="F115" s="69">
        <f t="shared" si="19"/>
        <v>0</v>
      </c>
      <c r="G115" s="69" t="s">
        <v>201</v>
      </c>
      <c r="H115" s="69" t="s">
        <v>201</v>
      </c>
      <c r="I115" s="69">
        <f t="shared" si="16"/>
        <v>0</v>
      </c>
      <c r="J115" s="70">
        <f t="shared" si="17"/>
        <v>62000</v>
      </c>
      <c r="K115" s="107">
        <f t="shared" si="18"/>
        <v>62000</v>
      </c>
    </row>
    <row r="116" spans="1:11" s="155" customFormat="1" ht="22.5" customHeight="1">
      <c r="A116" s="119" t="s">
        <v>207</v>
      </c>
      <c r="B116" s="110" t="s">
        <v>157</v>
      </c>
      <c r="C116" s="65" t="s">
        <v>364</v>
      </c>
      <c r="D116" s="69">
        <f t="shared" si="19"/>
        <v>62000</v>
      </c>
      <c r="E116" s="69">
        <f t="shared" si="19"/>
        <v>62000</v>
      </c>
      <c r="F116" s="69">
        <f t="shared" si="19"/>
        <v>0</v>
      </c>
      <c r="G116" s="69" t="s">
        <v>201</v>
      </c>
      <c r="H116" s="69" t="s">
        <v>201</v>
      </c>
      <c r="I116" s="69">
        <f t="shared" si="16"/>
        <v>0</v>
      </c>
      <c r="J116" s="69">
        <f t="shared" si="17"/>
        <v>62000</v>
      </c>
      <c r="K116" s="107">
        <f t="shared" si="18"/>
        <v>62000</v>
      </c>
    </row>
    <row r="117" spans="1:11" s="155" customFormat="1" ht="22.5" customHeight="1">
      <c r="A117" s="114" t="s">
        <v>180</v>
      </c>
      <c r="B117" s="110" t="s">
        <v>208</v>
      </c>
      <c r="C117" s="104" t="s">
        <v>364</v>
      </c>
      <c r="D117" s="79">
        <v>62000</v>
      </c>
      <c r="E117" s="79">
        <v>62000</v>
      </c>
      <c r="F117" s="79">
        <v>0</v>
      </c>
      <c r="G117" s="69" t="s">
        <v>201</v>
      </c>
      <c r="H117" s="69" t="s">
        <v>201</v>
      </c>
      <c r="I117" s="79">
        <f t="shared" si="16"/>
        <v>0</v>
      </c>
      <c r="J117" s="80">
        <f t="shared" si="17"/>
        <v>62000</v>
      </c>
      <c r="K117" s="124">
        <f t="shared" si="18"/>
        <v>62000</v>
      </c>
    </row>
    <row r="118" spans="1:256" s="155" customFormat="1" ht="15" customHeight="1">
      <c r="A118" s="69" t="s">
        <v>201</v>
      </c>
      <c r="B118" s="69" t="s">
        <v>201</v>
      </c>
      <c r="C118" s="69" t="s">
        <v>201</v>
      </c>
      <c r="D118" s="69" t="s">
        <v>201</v>
      </c>
      <c r="E118" s="69" t="s">
        <v>201</v>
      </c>
      <c r="F118" s="69" t="s">
        <v>201</v>
      </c>
      <c r="G118" s="69" t="s">
        <v>201</v>
      </c>
      <c r="H118" s="69" t="s">
        <v>201</v>
      </c>
      <c r="I118" s="69" t="s">
        <v>201</v>
      </c>
      <c r="J118" s="70" t="s">
        <v>201</v>
      </c>
      <c r="K118" s="107" t="s">
        <v>201</v>
      </c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  <c r="AE118" s="156"/>
      <c r="AF118" s="156"/>
      <c r="AG118" s="156"/>
      <c r="AH118" s="156"/>
      <c r="AI118" s="156"/>
      <c r="AJ118" s="156"/>
      <c r="AK118" s="156"/>
      <c r="AL118" s="156"/>
      <c r="AM118" s="156"/>
      <c r="AN118" s="156"/>
      <c r="AO118" s="156"/>
      <c r="AP118" s="156"/>
      <c r="AQ118" s="156"/>
      <c r="AR118" s="156"/>
      <c r="AS118" s="156"/>
      <c r="AT118" s="156"/>
      <c r="AU118" s="156"/>
      <c r="AV118" s="156"/>
      <c r="AW118" s="156"/>
      <c r="AX118" s="156"/>
      <c r="AY118" s="156"/>
      <c r="AZ118" s="156"/>
      <c r="BA118" s="156"/>
      <c r="BB118" s="156"/>
      <c r="BC118" s="156"/>
      <c r="BD118" s="156"/>
      <c r="BE118" s="156"/>
      <c r="BF118" s="156"/>
      <c r="BG118" s="156"/>
      <c r="BH118" s="156"/>
      <c r="BI118" s="156"/>
      <c r="BJ118" s="156"/>
      <c r="BK118" s="156"/>
      <c r="BL118" s="156"/>
      <c r="BM118" s="156"/>
      <c r="BN118" s="156"/>
      <c r="BO118" s="156"/>
      <c r="BP118" s="156"/>
      <c r="BQ118" s="156"/>
      <c r="BR118" s="156"/>
      <c r="BS118" s="156"/>
      <c r="BT118" s="156"/>
      <c r="BU118" s="156"/>
      <c r="BV118" s="156"/>
      <c r="BW118" s="156"/>
      <c r="BX118" s="156"/>
      <c r="BY118" s="156"/>
      <c r="BZ118" s="156"/>
      <c r="CA118" s="156"/>
      <c r="CB118" s="156"/>
      <c r="CC118" s="156"/>
      <c r="CD118" s="156"/>
      <c r="CE118" s="156"/>
      <c r="CF118" s="156"/>
      <c r="CG118" s="156"/>
      <c r="CH118" s="156"/>
      <c r="CI118" s="156"/>
      <c r="CJ118" s="156"/>
      <c r="CK118" s="156"/>
      <c r="CL118" s="156"/>
      <c r="CM118" s="156"/>
      <c r="CN118" s="156"/>
      <c r="CO118" s="156"/>
      <c r="CP118" s="156"/>
      <c r="CQ118" s="156"/>
      <c r="CR118" s="156"/>
      <c r="CS118" s="156"/>
      <c r="CT118" s="156"/>
      <c r="CU118" s="156"/>
      <c r="CV118" s="156"/>
      <c r="CW118" s="156"/>
      <c r="CX118" s="156"/>
      <c r="CY118" s="156"/>
      <c r="CZ118" s="156"/>
      <c r="DA118" s="156"/>
      <c r="DB118" s="156"/>
      <c r="DC118" s="156"/>
      <c r="DD118" s="156"/>
      <c r="DE118" s="156"/>
      <c r="DF118" s="156"/>
      <c r="DG118" s="156"/>
      <c r="DH118" s="156"/>
      <c r="DI118" s="156"/>
      <c r="DJ118" s="156"/>
      <c r="DK118" s="156"/>
      <c r="DL118" s="156"/>
      <c r="DM118" s="156"/>
      <c r="DN118" s="156"/>
      <c r="DO118" s="156"/>
      <c r="DP118" s="156"/>
      <c r="DQ118" s="156"/>
      <c r="DR118" s="156"/>
      <c r="DS118" s="156"/>
      <c r="DT118" s="156"/>
      <c r="DU118" s="156"/>
      <c r="DV118" s="156"/>
      <c r="DW118" s="156"/>
      <c r="DX118" s="156"/>
      <c r="DY118" s="156"/>
      <c r="DZ118" s="156"/>
      <c r="EA118" s="156"/>
      <c r="EB118" s="156"/>
      <c r="EC118" s="156"/>
      <c r="ED118" s="156"/>
      <c r="EE118" s="156"/>
      <c r="EF118" s="156"/>
      <c r="EG118" s="156"/>
      <c r="EH118" s="156"/>
      <c r="EI118" s="156"/>
      <c r="EJ118" s="156"/>
      <c r="EK118" s="156"/>
      <c r="EL118" s="156"/>
      <c r="EM118" s="156"/>
      <c r="EN118" s="156"/>
      <c r="EO118" s="156"/>
      <c r="EP118" s="156"/>
      <c r="EQ118" s="156"/>
      <c r="ER118" s="156"/>
      <c r="ES118" s="156"/>
      <c r="ET118" s="156"/>
      <c r="EU118" s="156"/>
      <c r="EV118" s="156"/>
      <c r="EW118" s="156"/>
      <c r="EX118" s="156"/>
      <c r="EY118" s="156"/>
      <c r="EZ118" s="156"/>
      <c r="FA118" s="156"/>
      <c r="FB118" s="156"/>
      <c r="FC118" s="156"/>
      <c r="FD118" s="156"/>
      <c r="FE118" s="156"/>
      <c r="FF118" s="156"/>
      <c r="FG118" s="156"/>
      <c r="FH118" s="156"/>
      <c r="FI118" s="156"/>
      <c r="FJ118" s="156"/>
      <c r="FK118" s="156"/>
      <c r="FL118" s="156"/>
      <c r="FM118" s="156"/>
      <c r="FN118" s="156"/>
      <c r="FO118" s="156"/>
      <c r="FP118" s="156"/>
      <c r="FQ118" s="156"/>
      <c r="FR118" s="156"/>
      <c r="FS118" s="156"/>
      <c r="FT118" s="156"/>
      <c r="FU118" s="156"/>
      <c r="FV118" s="156"/>
      <c r="FW118" s="156"/>
      <c r="FX118" s="156"/>
      <c r="FY118" s="156"/>
      <c r="FZ118" s="156"/>
      <c r="GA118" s="156"/>
      <c r="GB118" s="156"/>
      <c r="GC118" s="156"/>
      <c r="GD118" s="156"/>
      <c r="GE118" s="156"/>
      <c r="GF118" s="156"/>
      <c r="GG118" s="156"/>
      <c r="GH118" s="156"/>
      <c r="GI118" s="156"/>
      <c r="GJ118" s="156"/>
      <c r="GK118" s="156"/>
      <c r="GL118" s="156"/>
      <c r="GM118" s="156"/>
      <c r="GN118" s="156"/>
      <c r="GO118" s="156"/>
      <c r="GP118" s="156"/>
      <c r="GQ118" s="156"/>
      <c r="GR118" s="156"/>
      <c r="GS118" s="156"/>
      <c r="GT118" s="156"/>
      <c r="GU118" s="156"/>
      <c r="GV118" s="156"/>
      <c r="GW118" s="156"/>
      <c r="GX118" s="156"/>
      <c r="GY118" s="156"/>
      <c r="GZ118" s="156"/>
      <c r="HA118" s="156"/>
      <c r="HB118" s="156"/>
      <c r="HC118" s="156"/>
      <c r="HD118" s="156"/>
      <c r="HE118" s="156"/>
      <c r="HF118" s="156"/>
      <c r="HG118" s="156"/>
      <c r="HH118" s="156"/>
      <c r="HI118" s="156"/>
      <c r="HJ118" s="156"/>
      <c r="HK118" s="156"/>
      <c r="HL118" s="156"/>
      <c r="HM118" s="156"/>
      <c r="HN118" s="156"/>
      <c r="HO118" s="156"/>
      <c r="HP118" s="156"/>
      <c r="HQ118" s="156"/>
      <c r="HR118" s="156"/>
      <c r="HS118" s="156"/>
      <c r="HT118" s="156"/>
      <c r="HU118" s="156"/>
      <c r="HV118" s="156"/>
      <c r="HW118" s="156"/>
      <c r="HX118" s="156"/>
      <c r="HY118" s="156"/>
      <c r="HZ118" s="156"/>
      <c r="IA118" s="156"/>
      <c r="IB118" s="156"/>
      <c r="IC118" s="156"/>
      <c r="ID118" s="156"/>
      <c r="IE118" s="156"/>
      <c r="IF118" s="156"/>
      <c r="IG118" s="156"/>
      <c r="IH118" s="156"/>
      <c r="II118" s="156"/>
      <c r="IJ118" s="156"/>
      <c r="IK118" s="156"/>
      <c r="IL118" s="156"/>
      <c r="IM118" s="156"/>
      <c r="IN118" s="156"/>
      <c r="IO118" s="156"/>
      <c r="IP118" s="156"/>
      <c r="IQ118" s="156"/>
      <c r="IR118" s="156"/>
      <c r="IS118" s="156"/>
      <c r="IT118" s="156"/>
      <c r="IU118" s="156"/>
      <c r="IV118" s="156"/>
    </row>
    <row r="119" spans="1:256" s="157" customFormat="1" ht="23.25" customHeight="1">
      <c r="A119" s="116" t="s">
        <v>205</v>
      </c>
      <c r="B119" s="109" t="s">
        <v>157</v>
      </c>
      <c r="C119" s="65" t="s">
        <v>366</v>
      </c>
      <c r="D119" s="69">
        <f>D120</f>
        <v>1500</v>
      </c>
      <c r="E119" s="69">
        <f>E120</f>
        <v>1500</v>
      </c>
      <c r="F119" s="69">
        <f>F120</f>
        <v>0</v>
      </c>
      <c r="G119" s="69" t="s">
        <v>201</v>
      </c>
      <c r="H119" s="69" t="s">
        <v>201</v>
      </c>
      <c r="I119" s="69">
        <f>F119</f>
        <v>0</v>
      </c>
      <c r="J119" s="70">
        <f>D119-I119</f>
        <v>1500</v>
      </c>
      <c r="K119" s="107">
        <f>E119-I119</f>
        <v>1500</v>
      </c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  <c r="AE119" s="156"/>
      <c r="AF119" s="156"/>
      <c r="AG119" s="156"/>
      <c r="AH119" s="156"/>
      <c r="AI119" s="156"/>
      <c r="AJ119" s="156"/>
      <c r="AK119" s="156"/>
      <c r="AL119" s="156"/>
      <c r="AM119" s="156"/>
      <c r="AN119" s="156"/>
      <c r="AO119" s="156"/>
      <c r="AP119" s="156"/>
      <c r="AQ119" s="156"/>
      <c r="AR119" s="156"/>
      <c r="AS119" s="156"/>
      <c r="AT119" s="156"/>
      <c r="AU119" s="156"/>
      <c r="AV119" s="156"/>
      <c r="AW119" s="156"/>
      <c r="AX119" s="156"/>
      <c r="AY119" s="156"/>
      <c r="AZ119" s="156"/>
      <c r="BA119" s="156"/>
      <c r="BB119" s="156"/>
      <c r="BC119" s="156"/>
      <c r="BD119" s="156"/>
      <c r="BE119" s="156"/>
      <c r="BF119" s="156"/>
      <c r="BG119" s="156"/>
      <c r="BH119" s="156"/>
      <c r="BI119" s="156"/>
      <c r="BJ119" s="156"/>
      <c r="BK119" s="156"/>
      <c r="BL119" s="156"/>
      <c r="BM119" s="156"/>
      <c r="BN119" s="156"/>
      <c r="BO119" s="156"/>
      <c r="BP119" s="156"/>
      <c r="BQ119" s="156"/>
      <c r="BR119" s="156"/>
      <c r="BS119" s="156"/>
      <c r="BT119" s="156"/>
      <c r="BU119" s="156"/>
      <c r="BV119" s="156"/>
      <c r="BW119" s="156"/>
      <c r="BX119" s="156"/>
      <c r="BY119" s="156"/>
      <c r="BZ119" s="156"/>
      <c r="CA119" s="156"/>
      <c r="CB119" s="156"/>
      <c r="CC119" s="156"/>
      <c r="CD119" s="156"/>
      <c r="CE119" s="156"/>
      <c r="CF119" s="156"/>
      <c r="CG119" s="156"/>
      <c r="CH119" s="156"/>
      <c r="CI119" s="156"/>
      <c r="CJ119" s="156"/>
      <c r="CK119" s="156"/>
      <c r="CL119" s="156"/>
      <c r="CM119" s="156"/>
      <c r="CN119" s="156"/>
      <c r="CO119" s="156"/>
      <c r="CP119" s="156"/>
      <c r="CQ119" s="156"/>
      <c r="CR119" s="156"/>
      <c r="CS119" s="156"/>
      <c r="CT119" s="156"/>
      <c r="CU119" s="156"/>
      <c r="CV119" s="156"/>
      <c r="CW119" s="156"/>
      <c r="CX119" s="156"/>
      <c r="CY119" s="156"/>
      <c r="CZ119" s="156"/>
      <c r="DA119" s="156"/>
      <c r="DB119" s="156"/>
      <c r="DC119" s="156"/>
      <c r="DD119" s="156"/>
      <c r="DE119" s="156"/>
      <c r="DF119" s="156"/>
      <c r="DG119" s="156"/>
      <c r="DH119" s="156"/>
      <c r="DI119" s="156"/>
      <c r="DJ119" s="156"/>
      <c r="DK119" s="156"/>
      <c r="DL119" s="156"/>
      <c r="DM119" s="156"/>
      <c r="DN119" s="156"/>
      <c r="DO119" s="156"/>
      <c r="DP119" s="156"/>
      <c r="DQ119" s="156"/>
      <c r="DR119" s="156"/>
      <c r="DS119" s="156"/>
      <c r="DT119" s="156"/>
      <c r="DU119" s="156"/>
      <c r="DV119" s="156"/>
      <c r="DW119" s="156"/>
      <c r="DX119" s="156"/>
      <c r="DY119" s="156"/>
      <c r="DZ119" s="156"/>
      <c r="EA119" s="156"/>
      <c r="EB119" s="156"/>
      <c r="EC119" s="156"/>
      <c r="ED119" s="156"/>
      <c r="EE119" s="156"/>
      <c r="EF119" s="156"/>
      <c r="EG119" s="156"/>
      <c r="EH119" s="156"/>
      <c r="EI119" s="156"/>
      <c r="EJ119" s="156"/>
      <c r="EK119" s="156"/>
      <c r="EL119" s="156"/>
      <c r="EM119" s="156"/>
      <c r="EN119" s="156"/>
      <c r="EO119" s="156"/>
      <c r="EP119" s="156"/>
      <c r="EQ119" s="156"/>
      <c r="ER119" s="156"/>
      <c r="ES119" s="156"/>
      <c r="ET119" s="156"/>
      <c r="EU119" s="156"/>
      <c r="EV119" s="156"/>
      <c r="EW119" s="156"/>
      <c r="EX119" s="156"/>
      <c r="EY119" s="156"/>
      <c r="EZ119" s="156"/>
      <c r="FA119" s="156"/>
      <c r="FB119" s="156"/>
      <c r="FC119" s="156"/>
      <c r="FD119" s="156"/>
      <c r="FE119" s="156"/>
      <c r="FF119" s="156"/>
      <c r="FG119" s="156"/>
      <c r="FH119" s="156"/>
      <c r="FI119" s="156"/>
      <c r="FJ119" s="156"/>
      <c r="FK119" s="156"/>
      <c r="FL119" s="156"/>
      <c r="FM119" s="156"/>
      <c r="FN119" s="156"/>
      <c r="FO119" s="156"/>
      <c r="FP119" s="156"/>
      <c r="FQ119" s="156"/>
      <c r="FR119" s="156"/>
      <c r="FS119" s="156"/>
      <c r="FT119" s="156"/>
      <c r="FU119" s="156"/>
      <c r="FV119" s="156"/>
      <c r="FW119" s="156"/>
      <c r="FX119" s="156"/>
      <c r="FY119" s="156"/>
      <c r="FZ119" s="156"/>
      <c r="GA119" s="156"/>
      <c r="GB119" s="156"/>
      <c r="GC119" s="156"/>
      <c r="GD119" s="156"/>
      <c r="GE119" s="156"/>
      <c r="GF119" s="156"/>
      <c r="GG119" s="156"/>
      <c r="GH119" s="156"/>
      <c r="GI119" s="156"/>
      <c r="GJ119" s="156"/>
      <c r="GK119" s="156"/>
      <c r="GL119" s="156"/>
      <c r="GM119" s="156"/>
      <c r="GN119" s="156"/>
      <c r="GO119" s="156"/>
      <c r="GP119" s="156"/>
      <c r="GQ119" s="156"/>
      <c r="GR119" s="156"/>
      <c r="GS119" s="156"/>
      <c r="GT119" s="156"/>
      <c r="GU119" s="156"/>
      <c r="GV119" s="156"/>
      <c r="GW119" s="156"/>
      <c r="GX119" s="156"/>
      <c r="GY119" s="156"/>
      <c r="GZ119" s="156"/>
      <c r="HA119" s="156"/>
      <c r="HB119" s="156"/>
      <c r="HC119" s="156"/>
      <c r="HD119" s="156"/>
      <c r="HE119" s="156"/>
      <c r="HF119" s="156"/>
      <c r="HG119" s="156"/>
      <c r="HH119" s="156"/>
      <c r="HI119" s="156"/>
      <c r="HJ119" s="156"/>
      <c r="HK119" s="156"/>
      <c r="HL119" s="156"/>
      <c r="HM119" s="156"/>
      <c r="HN119" s="156"/>
      <c r="HO119" s="156"/>
      <c r="HP119" s="156"/>
      <c r="HQ119" s="156"/>
      <c r="HR119" s="156"/>
      <c r="HS119" s="156"/>
      <c r="HT119" s="156"/>
      <c r="HU119" s="156"/>
      <c r="HV119" s="156"/>
      <c r="HW119" s="156"/>
      <c r="HX119" s="156"/>
      <c r="HY119" s="156"/>
      <c r="HZ119" s="156"/>
      <c r="IA119" s="156"/>
      <c r="IB119" s="156"/>
      <c r="IC119" s="156"/>
      <c r="ID119" s="156"/>
      <c r="IE119" s="156"/>
      <c r="IF119" s="156"/>
      <c r="IG119" s="156"/>
      <c r="IH119" s="156"/>
      <c r="II119" s="156"/>
      <c r="IJ119" s="156"/>
      <c r="IK119" s="156"/>
      <c r="IL119" s="156"/>
      <c r="IM119" s="156"/>
      <c r="IN119" s="156"/>
      <c r="IO119" s="156"/>
      <c r="IP119" s="156"/>
      <c r="IQ119" s="156"/>
      <c r="IR119" s="156"/>
      <c r="IS119" s="156"/>
      <c r="IT119" s="156"/>
      <c r="IU119" s="156"/>
      <c r="IV119" s="156"/>
    </row>
    <row r="120" spans="1:11" s="155" customFormat="1" ht="22.5" customHeight="1">
      <c r="A120" s="125" t="s">
        <v>217</v>
      </c>
      <c r="B120" s="120" t="s">
        <v>166</v>
      </c>
      <c r="C120" s="104" t="s">
        <v>365</v>
      </c>
      <c r="D120" s="79">
        <v>1500</v>
      </c>
      <c r="E120" s="79">
        <v>1500</v>
      </c>
      <c r="F120" s="79">
        <v>0</v>
      </c>
      <c r="G120" s="69" t="s">
        <v>201</v>
      </c>
      <c r="H120" s="69" t="s">
        <v>201</v>
      </c>
      <c r="I120" s="79">
        <f>F120</f>
        <v>0</v>
      </c>
      <c r="J120" s="80">
        <f>D120-I120</f>
        <v>1500</v>
      </c>
      <c r="K120" s="124">
        <f>E120-I120</f>
        <v>1500</v>
      </c>
    </row>
    <row r="121" spans="1:256" s="155" customFormat="1" ht="15" customHeight="1">
      <c r="A121" s="69" t="s">
        <v>201</v>
      </c>
      <c r="B121" s="69" t="s">
        <v>201</v>
      </c>
      <c r="C121" s="69" t="s">
        <v>201</v>
      </c>
      <c r="D121" s="69" t="s">
        <v>201</v>
      </c>
      <c r="E121" s="69" t="s">
        <v>201</v>
      </c>
      <c r="F121" s="69" t="s">
        <v>201</v>
      </c>
      <c r="G121" s="69" t="s">
        <v>201</v>
      </c>
      <c r="H121" s="69" t="s">
        <v>201</v>
      </c>
      <c r="I121" s="69" t="s">
        <v>201</v>
      </c>
      <c r="J121" s="70" t="s">
        <v>201</v>
      </c>
      <c r="K121" s="107" t="s">
        <v>201</v>
      </c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  <c r="AN121" s="156"/>
      <c r="AO121" s="156"/>
      <c r="AP121" s="156"/>
      <c r="AQ121" s="156"/>
      <c r="AR121" s="156"/>
      <c r="AS121" s="156"/>
      <c r="AT121" s="156"/>
      <c r="AU121" s="156"/>
      <c r="AV121" s="156"/>
      <c r="AW121" s="156"/>
      <c r="AX121" s="156"/>
      <c r="AY121" s="156"/>
      <c r="AZ121" s="156"/>
      <c r="BA121" s="156"/>
      <c r="BB121" s="156"/>
      <c r="BC121" s="156"/>
      <c r="BD121" s="156"/>
      <c r="BE121" s="156"/>
      <c r="BF121" s="156"/>
      <c r="BG121" s="156"/>
      <c r="BH121" s="156"/>
      <c r="BI121" s="156"/>
      <c r="BJ121" s="156"/>
      <c r="BK121" s="156"/>
      <c r="BL121" s="156"/>
      <c r="BM121" s="156"/>
      <c r="BN121" s="156"/>
      <c r="BO121" s="156"/>
      <c r="BP121" s="156"/>
      <c r="BQ121" s="156"/>
      <c r="BR121" s="156"/>
      <c r="BS121" s="156"/>
      <c r="BT121" s="156"/>
      <c r="BU121" s="156"/>
      <c r="BV121" s="156"/>
      <c r="BW121" s="156"/>
      <c r="BX121" s="156"/>
      <c r="BY121" s="156"/>
      <c r="BZ121" s="156"/>
      <c r="CA121" s="156"/>
      <c r="CB121" s="156"/>
      <c r="CC121" s="156"/>
      <c r="CD121" s="156"/>
      <c r="CE121" s="156"/>
      <c r="CF121" s="156"/>
      <c r="CG121" s="156"/>
      <c r="CH121" s="156"/>
      <c r="CI121" s="156"/>
      <c r="CJ121" s="156"/>
      <c r="CK121" s="156"/>
      <c r="CL121" s="156"/>
      <c r="CM121" s="156"/>
      <c r="CN121" s="156"/>
      <c r="CO121" s="156"/>
      <c r="CP121" s="156"/>
      <c r="CQ121" s="156"/>
      <c r="CR121" s="156"/>
      <c r="CS121" s="156"/>
      <c r="CT121" s="156"/>
      <c r="CU121" s="156"/>
      <c r="CV121" s="156"/>
      <c r="CW121" s="156"/>
      <c r="CX121" s="156"/>
      <c r="CY121" s="156"/>
      <c r="CZ121" s="156"/>
      <c r="DA121" s="156"/>
      <c r="DB121" s="156"/>
      <c r="DC121" s="156"/>
      <c r="DD121" s="156"/>
      <c r="DE121" s="156"/>
      <c r="DF121" s="156"/>
      <c r="DG121" s="156"/>
      <c r="DH121" s="156"/>
      <c r="DI121" s="156"/>
      <c r="DJ121" s="156"/>
      <c r="DK121" s="156"/>
      <c r="DL121" s="156"/>
      <c r="DM121" s="156"/>
      <c r="DN121" s="156"/>
      <c r="DO121" s="156"/>
      <c r="DP121" s="156"/>
      <c r="DQ121" s="156"/>
      <c r="DR121" s="156"/>
      <c r="DS121" s="156"/>
      <c r="DT121" s="156"/>
      <c r="DU121" s="156"/>
      <c r="DV121" s="156"/>
      <c r="DW121" s="156"/>
      <c r="DX121" s="156"/>
      <c r="DY121" s="156"/>
      <c r="DZ121" s="156"/>
      <c r="EA121" s="156"/>
      <c r="EB121" s="156"/>
      <c r="EC121" s="156"/>
      <c r="ED121" s="156"/>
      <c r="EE121" s="156"/>
      <c r="EF121" s="156"/>
      <c r="EG121" s="156"/>
      <c r="EH121" s="156"/>
      <c r="EI121" s="156"/>
      <c r="EJ121" s="156"/>
      <c r="EK121" s="156"/>
      <c r="EL121" s="156"/>
      <c r="EM121" s="156"/>
      <c r="EN121" s="156"/>
      <c r="EO121" s="156"/>
      <c r="EP121" s="156"/>
      <c r="EQ121" s="156"/>
      <c r="ER121" s="156"/>
      <c r="ES121" s="156"/>
      <c r="ET121" s="156"/>
      <c r="EU121" s="156"/>
      <c r="EV121" s="156"/>
      <c r="EW121" s="156"/>
      <c r="EX121" s="156"/>
      <c r="EY121" s="156"/>
      <c r="EZ121" s="156"/>
      <c r="FA121" s="156"/>
      <c r="FB121" s="156"/>
      <c r="FC121" s="156"/>
      <c r="FD121" s="156"/>
      <c r="FE121" s="156"/>
      <c r="FF121" s="156"/>
      <c r="FG121" s="156"/>
      <c r="FH121" s="156"/>
      <c r="FI121" s="156"/>
      <c r="FJ121" s="156"/>
      <c r="FK121" s="156"/>
      <c r="FL121" s="156"/>
      <c r="FM121" s="156"/>
      <c r="FN121" s="156"/>
      <c r="FO121" s="156"/>
      <c r="FP121" s="156"/>
      <c r="FQ121" s="156"/>
      <c r="FR121" s="156"/>
      <c r="FS121" s="156"/>
      <c r="FT121" s="156"/>
      <c r="FU121" s="156"/>
      <c r="FV121" s="156"/>
      <c r="FW121" s="156"/>
      <c r="FX121" s="156"/>
      <c r="FY121" s="156"/>
      <c r="FZ121" s="156"/>
      <c r="GA121" s="156"/>
      <c r="GB121" s="156"/>
      <c r="GC121" s="156"/>
      <c r="GD121" s="156"/>
      <c r="GE121" s="156"/>
      <c r="GF121" s="156"/>
      <c r="GG121" s="156"/>
      <c r="GH121" s="156"/>
      <c r="GI121" s="156"/>
      <c r="GJ121" s="156"/>
      <c r="GK121" s="156"/>
      <c r="GL121" s="156"/>
      <c r="GM121" s="156"/>
      <c r="GN121" s="156"/>
      <c r="GO121" s="156"/>
      <c r="GP121" s="156"/>
      <c r="GQ121" s="156"/>
      <c r="GR121" s="156"/>
      <c r="GS121" s="156"/>
      <c r="GT121" s="156"/>
      <c r="GU121" s="156"/>
      <c r="GV121" s="156"/>
      <c r="GW121" s="156"/>
      <c r="GX121" s="156"/>
      <c r="GY121" s="156"/>
      <c r="GZ121" s="156"/>
      <c r="HA121" s="156"/>
      <c r="HB121" s="156"/>
      <c r="HC121" s="156"/>
      <c r="HD121" s="156"/>
      <c r="HE121" s="156"/>
      <c r="HF121" s="156"/>
      <c r="HG121" s="156"/>
      <c r="HH121" s="156"/>
      <c r="HI121" s="156"/>
      <c r="HJ121" s="156"/>
      <c r="HK121" s="156"/>
      <c r="HL121" s="156"/>
      <c r="HM121" s="156"/>
      <c r="HN121" s="156"/>
      <c r="HO121" s="156"/>
      <c r="HP121" s="156"/>
      <c r="HQ121" s="156"/>
      <c r="HR121" s="156"/>
      <c r="HS121" s="156"/>
      <c r="HT121" s="156"/>
      <c r="HU121" s="156"/>
      <c r="HV121" s="156"/>
      <c r="HW121" s="156"/>
      <c r="HX121" s="156"/>
      <c r="HY121" s="156"/>
      <c r="HZ121" s="156"/>
      <c r="IA121" s="156"/>
      <c r="IB121" s="156"/>
      <c r="IC121" s="156"/>
      <c r="ID121" s="156"/>
      <c r="IE121" s="156"/>
      <c r="IF121" s="156"/>
      <c r="IG121" s="156"/>
      <c r="IH121" s="156"/>
      <c r="II121" s="156"/>
      <c r="IJ121" s="156"/>
      <c r="IK121" s="156"/>
      <c r="IL121" s="156"/>
      <c r="IM121" s="156"/>
      <c r="IN121" s="156"/>
      <c r="IO121" s="156"/>
      <c r="IP121" s="156"/>
      <c r="IQ121" s="156"/>
      <c r="IR121" s="156"/>
      <c r="IS121" s="156"/>
      <c r="IT121" s="156"/>
      <c r="IU121" s="156"/>
      <c r="IV121" s="156"/>
    </row>
    <row r="122" spans="1:256" s="155" customFormat="1" ht="21" customHeight="1">
      <c r="A122" s="129" t="s">
        <v>242</v>
      </c>
      <c r="B122" s="69"/>
      <c r="C122" s="65" t="s">
        <v>249</v>
      </c>
      <c r="D122" s="69">
        <f>D123</f>
        <v>13300</v>
      </c>
      <c r="E122" s="69">
        <f>E123</f>
        <v>13300</v>
      </c>
      <c r="F122" s="69">
        <f>F123</f>
        <v>0</v>
      </c>
      <c r="G122" s="69" t="s">
        <v>201</v>
      </c>
      <c r="H122" s="69" t="s">
        <v>201</v>
      </c>
      <c r="I122" s="69">
        <f>F122</f>
        <v>0</v>
      </c>
      <c r="J122" s="70">
        <f>D122-I122</f>
        <v>13300</v>
      </c>
      <c r="K122" s="107">
        <f>E122-I122</f>
        <v>13300</v>
      </c>
      <c r="L122" s="156"/>
      <c r="M122" s="156"/>
      <c r="N122" s="156"/>
      <c r="O122" s="156"/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  <c r="AE122" s="156"/>
      <c r="AF122" s="156"/>
      <c r="AG122" s="156"/>
      <c r="AH122" s="156"/>
      <c r="AI122" s="156"/>
      <c r="AJ122" s="156"/>
      <c r="AK122" s="156"/>
      <c r="AL122" s="156"/>
      <c r="AM122" s="156"/>
      <c r="AN122" s="156"/>
      <c r="AO122" s="156"/>
      <c r="AP122" s="156"/>
      <c r="AQ122" s="156"/>
      <c r="AR122" s="156"/>
      <c r="AS122" s="156"/>
      <c r="AT122" s="156"/>
      <c r="AU122" s="156"/>
      <c r="AV122" s="156"/>
      <c r="AW122" s="156"/>
      <c r="AX122" s="156"/>
      <c r="AY122" s="156"/>
      <c r="AZ122" s="156"/>
      <c r="BA122" s="156"/>
      <c r="BB122" s="156"/>
      <c r="BC122" s="156"/>
      <c r="BD122" s="156"/>
      <c r="BE122" s="156"/>
      <c r="BF122" s="156"/>
      <c r="BG122" s="156"/>
      <c r="BH122" s="156"/>
      <c r="BI122" s="156"/>
      <c r="BJ122" s="156"/>
      <c r="BK122" s="156"/>
      <c r="BL122" s="156"/>
      <c r="BM122" s="156"/>
      <c r="BN122" s="156"/>
      <c r="BO122" s="156"/>
      <c r="BP122" s="156"/>
      <c r="BQ122" s="156"/>
      <c r="BR122" s="156"/>
      <c r="BS122" s="156"/>
      <c r="BT122" s="156"/>
      <c r="BU122" s="156"/>
      <c r="BV122" s="156"/>
      <c r="BW122" s="156"/>
      <c r="BX122" s="156"/>
      <c r="BY122" s="156"/>
      <c r="BZ122" s="156"/>
      <c r="CA122" s="156"/>
      <c r="CB122" s="156"/>
      <c r="CC122" s="156"/>
      <c r="CD122" s="156"/>
      <c r="CE122" s="156"/>
      <c r="CF122" s="156"/>
      <c r="CG122" s="156"/>
      <c r="CH122" s="156"/>
      <c r="CI122" s="156"/>
      <c r="CJ122" s="156"/>
      <c r="CK122" s="156"/>
      <c r="CL122" s="156"/>
      <c r="CM122" s="156"/>
      <c r="CN122" s="156"/>
      <c r="CO122" s="156"/>
      <c r="CP122" s="156"/>
      <c r="CQ122" s="156"/>
      <c r="CR122" s="156"/>
      <c r="CS122" s="156"/>
      <c r="CT122" s="156"/>
      <c r="CU122" s="156"/>
      <c r="CV122" s="156"/>
      <c r="CW122" s="156"/>
      <c r="CX122" s="156"/>
      <c r="CY122" s="156"/>
      <c r="CZ122" s="156"/>
      <c r="DA122" s="156"/>
      <c r="DB122" s="156"/>
      <c r="DC122" s="156"/>
      <c r="DD122" s="156"/>
      <c r="DE122" s="156"/>
      <c r="DF122" s="156"/>
      <c r="DG122" s="156"/>
      <c r="DH122" s="156"/>
      <c r="DI122" s="156"/>
      <c r="DJ122" s="156"/>
      <c r="DK122" s="156"/>
      <c r="DL122" s="156"/>
      <c r="DM122" s="156"/>
      <c r="DN122" s="156"/>
      <c r="DO122" s="156"/>
      <c r="DP122" s="156"/>
      <c r="DQ122" s="156"/>
      <c r="DR122" s="156"/>
      <c r="DS122" s="156"/>
      <c r="DT122" s="156"/>
      <c r="DU122" s="156"/>
      <c r="DV122" s="156"/>
      <c r="DW122" s="156"/>
      <c r="DX122" s="156"/>
      <c r="DY122" s="156"/>
      <c r="DZ122" s="156"/>
      <c r="EA122" s="156"/>
      <c r="EB122" s="156"/>
      <c r="EC122" s="156"/>
      <c r="ED122" s="156"/>
      <c r="EE122" s="156"/>
      <c r="EF122" s="156"/>
      <c r="EG122" s="156"/>
      <c r="EH122" s="156"/>
      <c r="EI122" s="156"/>
      <c r="EJ122" s="156"/>
      <c r="EK122" s="156"/>
      <c r="EL122" s="156"/>
      <c r="EM122" s="156"/>
      <c r="EN122" s="156"/>
      <c r="EO122" s="156"/>
      <c r="EP122" s="156"/>
      <c r="EQ122" s="156"/>
      <c r="ER122" s="156"/>
      <c r="ES122" s="156"/>
      <c r="ET122" s="156"/>
      <c r="EU122" s="156"/>
      <c r="EV122" s="156"/>
      <c r="EW122" s="156"/>
      <c r="EX122" s="156"/>
      <c r="EY122" s="156"/>
      <c r="EZ122" s="156"/>
      <c r="FA122" s="156"/>
      <c r="FB122" s="156"/>
      <c r="FC122" s="156"/>
      <c r="FD122" s="156"/>
      <c r="FE122" s="156"/>
      <c r="FF122" s="156"/>
      <c r="FG122" s="156"/>
      <c r="FH122" s="156"/>
      <c r="FI122" s="156"/>
      <c r="FJ122" s="156"/>
      <c r="FK122" s="156"/>
      <c r="FL122" s="156"/>
      <c r="FM122" s="156"/>
      <c r="FN122" s="156"/>
      <c r="FO122" s="156"/>
      <c r="FP122" s="156"/>
      <c r="FQ122" s="156"/>
      <c r="FR122" s="156"/>
      <c r="FS122" s="156"/>
      <c r="FT122" s="156"/>
      <c r="FU122" s="156"/>
      <c r="FV122" s="156"/>
      <c r="FW122" s="156"/>
      <c r="FX122" s="156"/>
      <c r="FY122" s="156"/>
      <c r="FZ122" s="156"/>
      <c r="GA122" s="156"/>
      <c r="GB122" s="156"/>
      <c r="GC122" s="156"/>
      <c r="GD122" s="156"/>
      <c r="GE122" s="156"/>
      <c r="GF122" s="156"/>
      <c r="GG122" s="156"/>
      <c r="GH122" s="156"/>
      <c r="GI122" s="156"/>
      <c r="GJ122" s="156"/>
      <c r="GK122" s="156"/>
      <c r="GL122" s="156"/>
      <c r="GM122" s="156"/>
      <c r="GN122" s="156"/>
      <c r="GO122" s="156"/>
      <c r="GP122" s="156"/>
      <c r="GQ122" s="156"/>
      <c r="GR122" s="156"/>
      <c r="GS122" s="156"/>
      <c r="GT122" s="156"/>
      <c r="GU122" s="156"/>
      <c r="GV122" s="156"/>
      <c r="GW122" s="156"/>
      <c r="GX122" s="156"/>
      <c r="GY122" s="156"/>
      <c r="GZ122" s="156"/>
      <c r="HA122" s="156"/>
      <c r="HB122" s="156"/>
      <c r="HC122" s="156"/>
      <c r="HD122" s="156"/>
      <c r="HE122" s="156"/>
      <c r="HF122" s="156"/>
      <c r="HG122" s="156"/>
      <c r="HH122" s="156"/>
      <c r="HI122" s="156"/>
      <c r="HJ122" s="156"/>
      <c r="HK122" s="156"/>
      <c r="HL122" s="156"/>
      <c r="HM122" s="156"/>
      <c r="HN122" s="156"/>
      <c r="HO122" s="156"/>
      <c r="HP122" s="156"/>
      <c r="HQ122" s="156"/>
      <c r="HR122" s="156"/>
      <c r="HS122" s="156"/>
      <c r="HT122" s="156"/>
      <c r="HU122" s="156"/>
      <c r="HV122" s="156"/>
      <c r="HW122" s="156"/>
      <c r="HX122" s="156"/>
      <c r="HY122" s="156"/>
      <c r="HZ122" s="156"/>
      <c r="IA122" s="156"/>
      <c r="IB122" s="156"/>
      <c r="IC122" s="156"/>
      <c r="ID122" s="156"/>
      <c r="IE122" s="156"/>
      <c r="IF122" s="156"/>
      <c r="IG122" s="156"/>
      <c r="IH122" s="156"/>
      <c r="II122" s="156"/>
      <c r="IJ122" s="156"/>
      <c r="IK122" s="156"/>
      <c r="IL122" s="156"/>
      <c r="IM122" s="156"/>
      <c r="IN122" s="156"/>
      <c r="IO122" s="156"/>
      <c r="IP122" s="156"/>
      <c r="IQ122" s="156"/>
      <c r="IR122" s="156"/>
      <c r="IS122" s="156"/>
      <c r="IT122" s="156"/>
      <c r="IU122" s="156"/>
      <c r="IV122" s="156"/>
    </row>
    <row r="123" spans="1:256" s="155" customFormat="1" ht="17.25" customHeight="1">
      <c r="A123" s="130" t="s">
        <v>149</v>
      </c>
      <c r="B123" s="120" t="s">
        <v>165</v>
      </c>
      <c r="C123" s="104" t="s">
        <v>367</v>
      </c>
      <c r="D123" s="79">
        <v>13300</v>
      </c>
      <c r="E123" s="79">
        <f>D123</f>
        <v>13300</v>
      </c>
      <c r="F123" s="79">
        <v>0</v>
      </c>
      <c r="G123" s="69" t="s">
        <v>201</v>
      </c>
      <c r="H123" s="69" t="s">
        <v>201</v>
      </c>
      <c r="I123" s="79">
        <f>F123</f>
        <v>0</v>
      </c>
      <c r="J123" s="80">
        <f>D123-I123</f>
        <v>13300</v>
      </c>
      <c r="K123" s="124">
        <f>E123-I123</f>
        <v>13300</v>
      </c>
      <c r="L123" s="156"/>
      <c r="M123" s="156"/>
      <c r="N123" s="156"/>
      <c r="O123" s="156"/>
      <c r="P123" s="156"/>
      <c r="Q123" s="156"/>
      <c r="R123" s="156"/>
      <c r="S123" s="156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  <c r="AE123" s="156"/>
      <c r="AF123" s="156"/>
      <c r="AG123" s="156"/>
      <c r="AH123" s="156"/>
      <c r="AI123" s="156"/>
      <c r="AJ123" s="156"/>
      <c r="AK123" s="156"/>
      <c r="AL123" s="156"/>
      <c r="AM123" s="156"/>
      <c r="AN123" s="156"/>
      <c r="AO123" s="156"/>
      <c r="AP123" s="156"/>
      <c r="AQ123" s="156"/>
      <c r="AR123" s="156"/>
      <c r="AS123" s="156"/>
      <c r="AT123" s="156"/>
      <c r="AU123" s="156"/>
      <c r="AV123" s="156"/>
      <c r="AW123" s="156"/>
      <c r="AX123" s="156"/>
      <c r="AY123" s="156"/>
      <c r="AZ123" s="156"/>
      <c r="BA123" s="156"/>
      <c r="BB123" s="156"/>
      <c r="BC123" s="156"/>
      <c r="BD123" s="156"/>
      <c r="BE123" s="156"/>
      <c r="BF123" s="156"/>
      <c r="BG123" s="156"/>
      <c r="BH123" s="156"/>
      <c r="BI123" s="156"/>
      <c r="BJ123" s="156"/>
      <c r="BK123" s="156"/>
      <c r="BL123" s="156"/>
      <c r="BM123" s="156"/>
      <c r="BN123" s="156"/>
      <c r="BO123" s="156"/>
      <c r="BP123" s="156"/>
      <c r="BQ123" s="156"/>
      <c r="BR123" s="156"/>
      <c r="BS123" s="156"/>
      <c r="BT123" s="156"/>
      <c r="BU123" s="156"/>
      <c r="BV123" s="156"/>
      <c r="BW123" s="156"/>
      <c r="BX123" s="156"/>
      <c r="BY123" s="156"/>
      <c r="BZ123" s="156"/>
      <c r="CA123" s="156"/>
      <c r="CB123" s="156"/>
      <c r="CC123" s="156"/>
      <c r="CD123" s="156"/>
      <c r="CE123" s="156"/>
      <c r="CF123" s="156"/>
      <c r="CG123" s="156"/>
      <c r="CH123" s="156"/>
      <c r="CI123" s="156"/>
      <c r="CJ123" s="156"/>
      <c r="CK123" s="156"/>
      <c r="CL123" s="156"/>
      <c r="CM123" s="156"/>
      <c r="CN123" s="156"/>
      <c r="CO123" s="156"/>
      <c r="CP123" s="156"/>
      <c r="CQ123" s="156"/>
      <c r="CR123" s="156"/>
      <c r="CS123" s="156"/>
      <c r="CT123" s="156"/>
      <c r="CU123" s="156"/>
      <c r="CV123" s="156"/>
      <c r="CW123" s="156"/>
      <c r="CX123" s="156"/>
      <c r="CY123" s="156"/>
      <c r="CZ123" s="156"/>
      <c r="DA123" s="156"/>
      <c r="DB123" s="156"/>
      <c r="DC123" s="156"/>
      <c r="DD123" s="156"/>
      <c r="DE123" s="156"/>
      <c r="DF123" s="156"/>
      <c r="DG123" s="156"/>
      <c r="DH123" s="156"/>
      <c r="DI123" s="156"/>
      <c r="DJ123" s="156"/>
      <c r="DK123" s="156"/>
      <c r="DL123" s="156"/>
      <c r="DM123" s="156"/>
      <c r="DN123" s="156"/>
      <c r="DO123" s="156"/>
      <c r="DP123" s="156"/>
      <c r="DQ123" s="156"/>
      <c r="DR123" s="156"/>
      <c r="DS123" s="156"/>
      <c r="DT123" s="156"/>
      <c r="DU123" s="156"/>
      <c r="DV123" s="156"/>
      <c r="DW123" s="156"/>
      <c r="DX123" s="156"/>
      <c r="DY123" s="156"/>
      <c r="DZ123" s="156"/>
      <c r="EA123" s="156"/>
      <c r="EB123" s="156"/>
      <c r="EC123" s="156"/>
      <c r="ED123" s="156"/>
      <c r="EE123" s="156"/>
      <c r="EF123" s="156"/>
      <c r="EG123" s="156"/>
      <c r="EH123" s="156"/>
      <c r="EI123" s="156"/>
      <c r="EJ123" s="156"/>
      <c r="EK123" s="156"/>
      <c r="EL123" s="156"/>
      <c r="EM123" s="156"/>
      <c r="EN123" s="156"/>
      <c r="EO123" s="156"/>
      <c r="EP123" s="156"/>
      <c r="EQ123" s="156"/>
      <c r="ER123" s="156"/>
      <c r="ES123" s="156"/>
      <c r="ET123" s="156"/>
      <c r="EU123" s="156"/>
      <c r="EV123" s="156"/>
      <c r="EW123" s="156"/>
      <c r="EX123" s="156"/>
      <c r="EY123" s="156"/>
      <c r="EZ123" s="156"/>
      <c r="FA123" s="156"/>
      <c r="FB123" s="156"/>
      <c r="FC123" s="156"/>
      <c r="FD123" s="156"/>
      <c r="FE123" s="156"/>
      <c r="FF123" s="156"/>
      <c r="FG123" s="156"/>
      <c r="FH123" s="156"/>
      <c r="FI123" s="156"/>
      <c r="FJ123" s="156"/>
      <c r="FK123" s="156"/>
      <c r="FL123" s="156"/>
      <c r="FM123" s="156"/>
      <c r="FN123" s="156"/>
      <c r="FO123" s="156"/>
      <c r="FP123" s="156"/>
      <c r="FQ123" s="156"/>
      <c r="FR123" s="156"/>
      <c r="FS123" s="156"/>
      <c r="FT123" s="156"/>
      <c r="FU123" s="156"/>
      <c r="FV123" s="156"/>
      <c r="FW123" s="156"/>
      <c r="FX123" s="156"/>
      <c r="FY123" s="156"/>
      <c r="FZ123" s="156"/>
      <c r="GA123" s="156"/>
      <c r="GB123" s="156"/>
      <c r="GC123" s="156"/>
      <c r="GD123" s="156"/>
      <c r="GE123" s="156"/>
      <c r="GF123" s="156"/>
      <c r="GG123" s="156"/>
      <c r="GH123" s="156"/>
      <c r="GI123" s="156"/>
      <c r="GJ123" s="156"/>
      <c r="GK123" s="156"/>
      <c r="GL123" s="156"/>
      <c r="GM123" s="156"/>
      <c r="GN123" s="156"/>
      <c r="GO123" s="156"/>
      <c r="GP123" s="156"/>
      <c r="GQ123" s="156"/>
      <c r="GR123" s="156"/>
      <c r="GS123" s="156"/>
      <c r="GT123" s="156"/>
      <c r="GU123" s="156"/>
      <c r="GV123" s="156"/>
      <c r="GW123" s="156"/>
      <c r="GX123" s="156"/>
      <c r="GY123" s="156"/>
      <c r="GZ123" s="156"/>
      <c r="HA123" s="156"/>
      <c r="HB123" s="156"/>
      <c r="HC123" s="156"/>
      <c r="HD123" s="156"/>
      <c r="HE123" s="156"/>
      <c r="HF123" s="156"/>
      <c r="HG123" s="156"/>
      <c r="HH123" s="156"/>
      <c r="HI123" s="156"/>
      <c r="HJ123" s="156"/>
      <c r="HK123" s="156"/>
      <c r="HL123" s="156"/>
      <c r="HM123" s="156"/>
      <c r="HN123" s="156"/>
      <c r="HO123" s="156"/>
      <c r="HP123" s="156"/>
      <c r="HQ123" s="156"/>
      <c r="HR123" s="156"/>
      <c r="HS123" s="156"/>
      <c r="HT123" s="156"/>
      <c r="HU123" s="156"/>
      <c r="HV123" s="156"/>
      <c r="HW123" s="156"/>
      <c r="HX123" s="156"/>
      <c r="HY123" s="156"/>
      <c r="HZ123" s="156"/>
      <c r="IA123" s="156"/>
      <c r="IB123" s="156"/>
      <c r="IC123" s="156"/>
      <c r="ID123" s="156"/>
      <c r="IE123" s="156"/>
      <c r="IF123" s="156"/>
      <c r="IG123" s="156"/>
      <c r="IH123" s="156"/>
      <c r="II123" s="156"/>
      <c r="IJ123" s="156"/>
      <c r="IK123" s="156"/>
      <c r="IL123" s="156"/>
      <c r="IM123" s="156"/>
      <c r="IN123" s="156"/>
      <c r="IO123" s="156"/>
      <c r="IP123" s="156"/>
      <c r="IQ123" s="156"/>
      <c r="IR123" s="156"/>
      <c r="IS123" s="156"/>
      <c r="IT123" s="156"/>
      <c r="IU123" s="156"/>
      <c r="IV123" s="156"/>
    </row>
    <row r="124" spans="1:256" s="155" customFormat="1" ht="11.25" customHeight="1">
      <c r="A124" s="69" t="s">
        <v>201</v>
      </c>
      <c r="B124" s="69" t="s">
        <v>201</v>
      </c>
      <c r="C124" s="69" t="s">
        <v>201</v>
      </c>
      <c r="D124" s="69" t="s">
        <v>201</v>
      </c>
      <c r="E124" s="69" t="s">
        <v>201</v>
      </c>
      <c r="F124" s="69" t="s">
        <v>201</v>
      </c>
      <c r="G124" s="69" t="s">
        <v>201</v>
      </c>
      <c r="H124" s="69" t="s">
        <v>201</v>
      </c>
      <c r="I124" s="69" t="s">
        <v>201</v>
      </c>
      <c r="J124" s="70" t="s">
        <v>201</v>
      </c>
      <c r="K124" s="107" t="s">
        <v>201</v>
      </c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  <c r="AE124" s="156"/>
      <c r="AF124" s="156"/>
      <c r="AG124" s="156"/>
      <c r="AH124" s="156"/>
      <c r="AI124" s="156"/>
      <c r="AJ124" s="156"/>
      <c r="AK124" s="156"/>
      <c r="AL124" s="156"/>
      <c r="AM124" s="156"/>
      <c r="AN124" s="156"/>
      <c r="AO124" s="156"/>
      <c r="AP124" s="156"/>
      <c r="AQ124" s="156"/>
      <c r="AR124" s="156"/>
      <c r="AS124" s="156"/>
      <c r="AT124" s="156"/>
      <c r="AU124" s="156"/>
      <c r="AV124" s="156"/>
      <c r="AW124" s="156"/>
      <c r="AX124" s="156"/>
      <c r="AY124" s="156"/>
      <c r="AZ124" s="156"/>
      <c r="BA124" s="156"/>
      <c r="BB124" s="156"/>
      <c r="BC124" s="156"/>
      <c r="BD124" s="156"/>
      <c r="BE124" s="156"/>
      <c r="BF124" s="156"/>
      <c r="BG124" s="156"/>
      <c r="BH124" s="156"/>
      <c r="BI124" s="156"/>
      <c r="BJ124" s="156"/>
      <c r="BK124" s="156"/>
      <c r="BL124" s="156"/>
      <c r="BM124" s="156"/>
      <c r="BN124" s="156"/>
      <c r="BO124" s="156"/>
      <c r="BP124" s="156"/>
      <c r="BQ124" s="156"/>
      <c r="BR124" s="156"/>
      <c r="BS124" s="156"/>
      <c r="BT124" s="156"/>
      <c r="BU124" s="156"/>
      <c r="BV124" s="156"/>
      <c r="BW124" s="156"/>
      <c r="BX124" s="156"/>
      <c r="BY124" s="156"/>
      <c r="BZ124" s="156"/>
      <c r="CA124" s="156"/>
      <c r="CB124" s="156"/>
      <c r="CC124" s="156"/>
      <c r="CD124" s="156"/>
      <c r="CE124" s="156"/>
      <c r="CF124" s="156"/>
      <c r="CG124" s="156"/>
      <c r="CH124" s="156"/>
      <c r="CI124" s="156"/>
      <c r="CJ124" s="156"/>
      <c r="CK124" s="156"/>
      <c r="CL124" s="156"/>
      <c r="CM124" s="156"/>
      <c r="CN124" s="156"/>
      <c r="CO124" s="156"/>
      <c r="CP124" s="156"/>
      <c r="CQ124" s="156"/>
      <c r="CR124" s="156"/>
      <c r="CS124" s="156"/>
      <c r="CT124" s="156"/>
      <c r="CU124" s="156"/>
      <c r="CV124" s="156"/>
      <c r="CW124" s="156"/>
      <c r="CX124" s="156"/>
      <c r="CY124" s="156"/>
      <c r="CZ124" s="156"/>
      <c r="DA124" s="156"/>
      <c r="DB124" s="156"/>
      <c r="DC124" s="156"/>
      <c r="DD124" s="156"/>
      <c r="DE124" s="156"/>
      <c r="DF124" s="156"/>
      <c r="DG124" s="156"/>
      <c r="DH124" s="156"/>
      <c r="DI124" s="156"/>
      <c r="DJ124" s="156"/>
      <c r="DK124" s="156"/>
      <c r="DL124" s="156"/>
      <c r="DM124" s="156"/>
      <c r="DN124" s="156"/>
      <c r="DO124" s="156"/>
      <c r="DP124" s="156"/>
      <c r="DQ124" s="156"/>
      <c r="DR124" s="156"/>
      <c r="DS124" s="156"/>
      <c r="DT124" s="156"/>
      <c r="DU124" s="156"/>
      <c r="DV124" s="156"/>
      <c r="DW124" s="156"/>
      <c r="DX124" s="156"/>
      <c r="DY124" s="156"/>
      <c r="DZ124" s="156"/>
      <c r="EA124" s="156"/>
      <c r="EB124" s="156"/>
      <c r="EC124" s="156"/>
      <c r="ED124" s="156"/>
      <c r="EE124" s="156"/>
      <c r="EF124" s="156"/>
      <c r="EG124" s="156"/>
      <c r="EH124" s="156"/>
      <c r="EI124" s="156"/>
      <c r="EJ124" s="156"/>
      <c r="EK124" s="156"/>
      <c r="EL124" s="156"/>
      <c r="EM124" s="156"/>
      <c r="EN124" s="156"/>
      <c r="EO124" s="156"/>
      <c r="EP124" s="156"/>
      <c r="EQ124" s="156"/>
      <c r="ER124" s="156"/>
      <c r="ES124" s="156"/>
      <c r="ET124" s="156"/>
      <c r="EU124" s="156"/>
      <c r="EV124" s="156"/>
      <c r="EW124" s="156"/>
      <c r="EX124" s="156"/>
      <c r="EY124" s="156"/>
      <c r="EZ124" s="156"/>
      <c r="FA124" s="156"/>
      <c r="FB124" s="156"/>
      <c r="FC124" s="156"/>
      <c r="FD124" s="156"/>
      <c r="FE124" s="156"/>
      <c r="FF124" s="156"/>
      <c r="FG124" s="156"/>
      <c r="FH124" s="156"/>
      <c r="FI124" s="156"/>
      <c r="FJ124" s="156"/>
      <c r="FK124" s="156"/>
      <c r="FL124" s="156"/>
      <c r="FM124" s="156"/>
      <c r="FN124" s="156"/>
      <c r="FO124" s="156"/>
      <c r="FP124" s="156"/>
      <c r="FQ124" s="156"/>
      <c r="FR124" s="156"/>
      <c r="FS124" s="156"/>
      <c r="FT124" s="156"/>
      <c r="FU124" s="156"/>
      <c r="FV124" s="156"/>
      <c r="FW124" s="156"/>
      <c r="FX124" s="156"/>
      <c r="FY124" s="156"/>
      <c r="FZ124" s="156"/>
      <c r="GA124" s="156"/>
      <c r="GB124" s="156"/>
      <c r="GC124" s="156"/>
      <c r="GD124" s="156"/>
      <c r="GE124" s="156"/>
      <c r="GF124" s="156"/>
      <c r="GG124" s="156"/>
      <c r="GH124" s="156"/>
      <c r="GI124" s="156"/>
      <c r="GJ124" s="156"/>
      <c r="GK124" s="156"/>
      <c r="GL124" s="156"/>
      <c r="GM124" s="156"/>
      <c r="GN124" s="156"/>
      <c r="GO124" s="156"/>
      <c r="GP124" s="156"/>
      <c r="GQ124" s="156"/>
      <c r="GR124" s="156"/>
      <c r="GS124" s="156"/>
      <c r="GT124" s="156"/>
      <c r="GU124" s="156"/>
      <c r="GV124" s="156"/>
      <c r="GW124" s="156"/>
      <c r="GX124" s="156"/>
      <c r="GY124" s="156"/>
      <c r="GZ124" s="156"/>
      <c r="HA124" s="156"/>
      <c r="HB124" s="156"/>
      <c r="HC124" s="156"/>
      <c r="HD124" s="156"/>
      <c r="HE124" s="156"/>
      <c r="HF124" s="156"/>
      <c r="HG124" s="156"/>
      <c r="HH124" s="156"/>
      <c r="HI124" s="156"/>
      <c r="HJ124" s="156"/>
      <c r="HK124" s="156"/>
      <c r="HL124" s="156"/>
      <c r="HM124" s="156"/>
      <c r="HN124" s="156"/>
      <c r="HO124" s="156"/>
      <c r="HP124" s="156"/>
      <c r="HQ124" s="156"/>
      <c r="HR124" s="156"/>
      <c r="HS124" s="156"/>
      <c r="HT124" s="156"/>
      <c r="HU124" s="156"/>
      <c r="HV124" s="156"/>
      <c r="HW124" s="156"/>
      <c r="HX124" s="156"/>
      <c r="HY124" s="156"/>
      <c r="HZ124" s="156"/>
      <c r="IA124" s="156"/>
      <c r="IB124" s="156"/>
      <c r="IC124" s="156"/>
      <c r="ID124" s="156"/>
      <c r="IE124" s="156"/>
      <c r="IF124" s="156"/>
      <c r="IG124" s="156"/>
      <c r="IH124" s="156"/>
      <c r="II124" s="156"/>
      <c r="IJ124" s="156"/>
      <c r="IK124" s="156"/>
      <c r="IL124" s="156"/>
      <c r="IM124" s="156"/>
      <c r="IN124" s="156"/>
      <c r="IO124" s="156"/>
      <c r="IP124" s="156"/>
      <c r="IQ124" s="156"/>
      <c r="IR124" s="156"/>
      <c r="IS124" s="156"/>
      <c r="IT124" s="156"/>
      <c r="IU124" s="156"/>
      <c r="IV124" s="156"/>
    </row>
    <row r="125" spans="1:11" s="71" customFormat="1" ht="27" customHeight="1" thickBot="1">
      <c r="A125" s="106" t="s">
        <v>86</v>
      </c>
      <c r="B125" s="112">
        <v>450</v>
      </c>
      <c r="C125" s="159" t="s">
        <v>46</v>
      </c>
      <c r="D125" s="97" t="s">
        <v>371</v>
      </c>
      <c r="E125" s="97" t="s">
        <v>371</v>
      </c>
      <c r="F125" s="98">
        <v>227312.42</v>
      </c>
      <c r="G125" s="69" t="s">
        <v>201</v>
      </c>
      <c r="H125" s="70" t="s">
        <v>201</v>
      </c>
      <c r="I125" s="99">
        <f>F125</f>
        <v>227312.42</v>
      </c>
      <c r="J125" s="64" t="s">
        <v>243</v>
      </c>
      <c r="K125" s="107" t="str">
        <f>J125</f>
        <v>-73643,85</v>
      </c>
    </row>
  </sheetData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1"/>
  <sheetViews>
    <sheetView showGridLines="0" zoomScaleSheetLayoutView="120" workbookViewId="0" topLeftCell="A125">
      <selection activeCell="C60" sqref="C60:I60"/>
    </sheetView>
  </sheetViews>
  <sheetFormatPr defaultColWidth="9.00390625" defaultRowHeight="12.75"/>
  <cols>
    <col min="1" max="1" width="33.875" style="2" customWidth="1"/>
    <col min="2" max="2" width="4.625" style="2" customWidth="1"/>
    <col min="3" max="3" width="26.625" style="2" customWidth="1"/>
    <col min="4" max="4" width="14.75390625" style="1" customWidth="1"/>
    <col min="5" max="5" width="14.125" style="1" customWidth="1"/>
    <col min="6" max="6" width="9.00390625" style="1" customWidth="1"/>
    <col min="7" max="7" width="10.375" style="1" customWidth="1"/>
    <col min="8" max="8" width="13.25390625" style="1" customWidth="1"/>
    <col min="9" max="9" width="15.00390625" style="0" customWidth="1"/>
  </cols>
  <sheetData>
    <row r="1" spans="1:8" ht="14.25" customHeight="1">
      <c r="A1" s="172" t="s">
        <v>79</v>
      </c>
      <c r="B1" s="173"/>
      <c r="C1" s="173"/>
      <c r="D1" s="173"/>
      <c r="E1" s="173"/>
      <c r="F1" s="173"/>
      <c r="G1" s="173"/>
      <c r="H1" s="173"/>
    </row>
    <row r="2" spans="1:9" ht="12" customHeight="1">
      <c r="A2" s="172" t="s">
        <v>101</v>
      </c>
      <c r="B2" s="173"/>
      <c r="C2" s="173"/>
      <c r="D2" s="173"/>
      <c r="E2" s="173"/>
      <c r="F2" s="173"/>
      <c r="G2" s="173"/>
      <c r="H2" s="173"/>
      <c r="I2" s="3"/>
    </row>
    <row r="3" spans="1:9" ht="12" customHeight="1">
      <c r="A3" s="172" t="s">
        <v>77</v>
      </c>
      <c r="B3" s="173"/>
      <c r="C3" s="173"/>
      <c r="D3" s="173"/>
      <c r="E3" s="173"/>
      <c r="F3" s="173"/>
      <c r="G3" s="173"/>
      <c r="H3" s="174"/>
      <c r="I3" s="55"/>
    </row>
    <row r="4" spans="1:9" ht="12.75" customHeight="1" thickBot="1">
      <c r="A4" s="175" t="s">
        <v>78</v>
      </c>
      <c r="B4" s="176"/>
      <c r="C4" s="176"/>
      <c r="D4" s="176"/>
      <c r="E4" s="176"/>
      <c r="F4" s="176"/>
      <c r="G4" s="176"/>
      <c r="I4" s="62" t="s">
        <v>6</v>
      </c>
    </row>
    <row r="5" spans="1:9" ht="12.75" customHeight="1">
      <c r="A5" s="58"/>
      <c r="B5" s="59"/>
      <c r="C5" s="59"/>
      <c r="D5" s="59"/>
      <c r="E5" s="59"/>
      <c r="F5" s="59"/>
      <c r="G5" s="59"/>
      <c r="H5" s="12" t="s">
        <v>30</v>
      </c>
      <c r="I5" s="63" t="s">
        <v>50</v>
      </c>
    </row>
    <row r="6" spans="1:9" ht="13.5" customHeight="1">
      <c r="A6" s="14" t="s">
        <v>270</v>
      </c>
      <c r="B6" s="14"/>
      <c r="C6" s="14"/>
      <c r="D6" s="14"/>
      <c r="E6" s="14"/>
      <c r="F6" s="14"/>
      <c r="G6" s="14"/>
      <c r="H6" s="13" t="s">
        <v>28</v>
      </c>
      <c r="I6" s="19" t="s">
        <v>271</v>
      </c>
    </row>
    <row r="7" spans="1:9" ht="18" customHeight="1">
      <c r="A7" s="13" t="s">
        <v>94</v>
      </c>
      <c r="B7" s="13"/>
      <c r="C7" s="13"/>
      <c r="D7" s="12"/>
      <c r="E7" s="12"/>
      <c r="F7" s="12"/>
      <c r="G7" s="12"/>
      <c r="H7" s="13"/>
      <c r="I7" s="60"/>
    </row>
    <row r="8" spans="1:9" ht="9.75" customHeight="1">
      <c r="A8" s="13" t="s">
        <v>95</v>
      </c>
      <c r="B8" s="13"/>
      <c r="C8" s="13"/>
      <c r="D8" s="12"/>
      <c r="E8" s="12"/>
      <c r="F8" s="12"/>
      <c r="G8" s="12"/>
      <c r="H8" s="13"/>
      <c r="I8" s="20"/>
    </row>
    <row r="9" spans="1:9" ht="9.75" customHeight="1">
      <c r="A9" s="13" t="s">
        <v>96</v>
      </c>
      <c r="B9" s="13"/>
      <c r="C9" s="13"/>
      <c r="D9" s="12"/>
      <c r="E9" s="12"/>
      <c r="F9" s="12"/>
      <c r="G9" s="12"/>
      <c r="H9" s="13" t="s">
        <v>26</v>
      </c>
      <c r="I9" s="19" t="s">
        <v>173</v>
      </c>
    </row>
    <row r="10" spans="1:9" ht="22.5" customHeight="1">
      <c r="A10" s="13" t="s">
        <v>152</v>
      </c>
      <c r="B10"/>
      <c r="C10" s="177" t="s">
        <v>252</v>
      </c>
      <c r="D10" s="178"/>
      <c r="E10" s="178"/>
      <c r="F10" s="178"/>
      <c r="G10" s="17"/>
      <c r="H10" s="13" t="s">
        <v>87</v>
      </c>
      <c r="I10" s="19" t="s">
        <v>175</v>
      </c>
    </row>
    <row r="11" spans="1:9" ht="15.75" customHeight="1">
      <c r="A11" s="13" t="s">
        <v>266</v>
      </c>
      <c r="B11" s="13"/>
      <c r="C11" s="13"/>
      <c r="D11" s="12"/>
      <c r="E11" s="12"/>
      <c r="F11" s="12"/>
      <c r="G11" s="12"/>
      <c r="H11" s="13" t="s">
        <v>76</v>
      </c>
      <c r="I11" s="19" t="s">
        <v>174</v>
      </c>
    </row>
    <row r="12" spans="1:9" ht="13.5" customHeight="1">
      <c r="A12" s="13" t="s">
        <v>56</v>
      </c>
      <c r="B12" s="13"/>
      <c r="C12" s="13"/>
      <c r="D12" s="12"/>
      <c r="E12" s="12"/>
      <c r="F12" s="12"/>
      <c r="G12" s="12"/>
      <c r="H12" s="13"/>
      <c r="I12" s="52"/>
    </row>
    <row r="13" spans="1:9" ht="13.5" customHeight="1" thickBot="1">
      <c r="A13" s="13" t="s">
        <v>1</v>
      </c>
      <c r="B13" s="13"/>
      <c r="C13" s="13"/>
      <c r="D13" s="12"/>
      <c r="E13" s="12"/>
      <c r="F13" s="12"/>
      <c r="G13" s="12"/>
      <c r="H13" s="13" t="s">
        <v>27</v>
      </c>
      <c r="I13" s="21" t="s">
        <v>0</v>
      </c>
    </row>
    <row r="14" spans="2:9" ht="14.25" customHeight="1">
      <c r="B14" s="37"/>
      <c r="C14" s="37" t="s">
        <v>38</v>
      </c>
      <c r="D14" s="12"/>
      <c r="E14" s="12"/>
      <c r="F14" s="12"/>
      <c r="G14" s="12"/>
      <c r="H14" s="12"/>
      <c r="I14" s="24"/>
    </row>
    <row r="15" spans="1:9" ht="5.25" customHeight="1">
      <c r="A15" s="36"/>
      <c r="B15" s="36"/>
      <c r="C15" s="15"/>
      <c r="D15" s="16"/>
      <c r="E15" s="16"/>
      <c r="F15" s="16"/>
      <c r="G15" s="16"/>
      <c r="H15" s="16"/>
      <c r="I15" s="17"/>
    </row>
    <row r="16" spans="1:9" ht="12.75" customHeight="1">
      <c r="A16" s="7"/>
      <c r="B16" s="8"/>
      <c r="C16" s="26"/>
      <c r="D16" s="6"/>
      <c r="E16" s="27"/>
      <c r="F16" s="33" t="s">
        <v>9</v>
      </c>
      <c r="G16" s="28"/>
      <c r="H16" s="34"/>
      <c r="I16" s="30"/>
    </row>
    <row r="17" spans="1:9" ht="9.75" customHeight="1">
      <c r="A17" s="8"/>
      <c r="B17" s="8" t="s">
        <v>23</v>
      </c>
      <c r="C17" s="26" t="s">
        <v>89</v>
      </c>
      <c r="D17" s="6" t="s">
        <v>72</v>
      </c>
      <c r="E17" s="30" t="s">
        <v>97</v>
      </c>
      <c r="F17" s="35" t="s">
        <v>10</v>
      </c>
      <c r="G17" s="30" t="s">
        <v>13</v>
      </c>
      <c r="H17" s="29"/>
      <c r="I17" s="30" t="s">
        <v>4</v>
      </c>
    </row>
    <row r="18" spans="1:9" ht="9.75" customHeight="1">
      <c r="A18" s="8" t="s">
        <v>7</v>
      </c>
      <c r="B18" s="8" t="s">
        <v>24</v>
      </c>
      <c r="C18" s="26" t="s">
        <v>90</v>
      </c>
      <c r="D18" s="6" t="s">
        <v>73</v>
      </c>
      <c r="E18" s="31" t="s">
        <v>98</v>
      </c>
      <c r="F18" s="6" t="s">
        <v>11</v>
      </c>
      <c r="G18" s="6" t="s">
        <v>14</v>
      </c>
      <c r="H18" s="6" t="s">
        <v>15</v>
      </c>
      <c r="I18" s="6" t="s">
        <v>5</v>
      </c>
    </row>
    <row r="19" spans="1:9" ht="9.75" customHeight="1">
      <c r="A19" s="7"/>
      <c r="B19" s="8" t="s">
        <v>25</v>
      </c>
      <c r="C19" s="26" t="s">
        <v>91</v>
      </c>
      <c r="D19" s="6" t="s">
        <v>5</v>
      </c>
      <c r="E19" s="31" t="s">
        <v>99</v>
      </c>
      <c r="F19" s="6" t="s">
        <v>12</v>
      </c>
      <c r="G19" s="6"/>
      <c r="H19" s="6"/>
      <c r="I19" s="6"/>
    </row>
    <row r="20" spans="1:9" ht="9.75" customHeight="1">
      <c r="A20" s="7"/>
      <c r="B20" s="8"/>
      <c r="C20" s="8"/>
      <c r="D20" s="6"/>
      <c r="E20" s="31"/>
      <c r="F20" s="6"/>
      <c r="G20" s="6"/>
      <c r="H20" s="6"/>
      <c r="I20" s="101"/>
    </row>
    <row r="21" spans="1:9" ht="9.75" customHeight="1">
      <c r="A21" s="145">
        <v>1</v>
      </c>
      <c r="B21" s="146">
        <v>2</v>
      </c>
      <c r="C21" s="146">
        <v>3</v>
      </c>
      <c r="D21" s="30" t="s">
        <v>2</v>
      </c>
      <c r="E21" s="29" t="s">
        <v>3</v>
      </c>
      <c r="F21" s="30" t="s">
        <v>16</v>
      </c>
      <c r="G21" s="30" t="s">
        <v>17</v>
      </c>
      <c r="H21" s="30" t="s">
        <v>18</v>
      </c>
      <c r="I21" s="30" t="s">
        <v>19</v>
      </c>
    </row>
    <row r="22" spans="1:9" s="66" customFormat="1" ht="15.75" customHeight="1">
      <c r="A22" s="135" t="s">
        <v>22</v>
      </c>
      <c r="B22" s="147" t="s">
        <v>34</v>
      </c>
      <c r="C22" s="147" t="s">
        <v>46</v>
      </c>
      <c r="D22" s="107">
        <v>6468700</v>
      </c>
      <c r="E22" s="107">
        <v>360830.44</v>
      </c>
      <c r="F22" s="107" t="s">
        <v>201</v>
      </c>
      <c r="G22" s="107" t="s">
        <v>201</v>
      </c>
      <c r="H22" s="107">
        <v>360830.44</v>
      </c>
      <c r="I22" s="107">
        <v>6107869.56</v>
      </c>
    </row>
    <row r="23" spans="1:9" s="71" customFormat="1" ht="15.75" customHeight="1">
      <c r="A23" s="148" t="s">
        <v>8</v>
      </c>
      <c r="B23" s="149" t="s">
        <v>169</v>
      </c>
      <c r="C23" s="147" t="s">
        <v>136</v>
      </c>
      <c r="D23" s="107">
        <v>2348900</v>
      </c>
      <c r="E23" s="107">
        <v>344500</v>
      </c>
      <c r="F23" s="121" t="s">
        <v>201</v>
      </c>
      <c r="G23" s="121" t="s">
        <v>201</v>
      </c>
      <c r="H23" s="107">
        <v>344500</v>
      </c>
      <c r="I23" s="107">
        <v>2004400</v>
      </c>
    </row>
    <row r="24" spans="1:9" ht="15.75" customHeight="1">
      <c r="A24" s="123" t="s">
        <v>182</v>
      </c>
      <c r="B24" s="121" t="s">
        <v>201</v>
      </c>
      <c r="C24" s="134" t="s">
        <v>102</v>
      </c>
      <c r="D24" s="134" t="s">
        <v>374</v>
      </c>
      <c r="E24" s="83">
        <v>344500</v>
      </c>
      <c r="F24" s="121" t="s">
        <v>201</v>
      </c>
      <c r="G24" s="121" t="s">
        <v>201</v>
      </c>
      <c r="H24" s="83">
        <v>344500</v>
      </c>
      <c r="I24" s="124">
        <v>1722600</v>
      </c>
    </row>
    <row r="25" spans="1:9" ht="15.75" customHeight="1">
      <c r="A25" s="123" t="s">
        <v>183</v>
      </c>
      <c r="B25" s="121" t="s">
        <v>201</v>
      </c>
      <c r="C25" s="134" t="s">
        <v>103</v>
      </c>
      <c r="D25" s="134" t="s">
        <v>375</v>
      </c>
      <c r="E25" s="83">
        <v>0</v>
      </c>
      <c r="F25" s="121" t="s">
        <v>201</v>
      </c>
      <c r="G25" s="121" t="s">
        <v>201</v>
      </c>
      <c r="H25" s="83">
        <v>0</v>
      </c>
      <c r="I25" s="124">
        <v>56300</v>
      </c>
    </row>
    <row r="26" spans="1:9" ht="15.75" customHeight="1">
      <c r="A26" s="123" t="s">
        <v>210</v>
      </c>
      <c r="B26" s="121" t="s">
        <v>201</v>
      </c>
      <c r="C26" s="134" t="s">
        <v>247</v>
      </c>
      <c r="D26" s="134" t="s">
        <v>70</v>
      </c>
      <c r="E26" s="83">
        <v>0</v>
      </c>
      <c r="F26" s="121" t="s">
        <v>201</v>
      </c>
      <c r="G26" s="121" t="s">
        <v>201</v>
      </c>
      <c r="H26" s="83">
        <v>0</v>
      </c>
      <c r="I26" s="124">
        <v>200</v>
      </c>
    </row>
    <row r="27" spans="1:9" ht="15.75" customHeight="1">
      <c r="A27" s="123" t="s">
        <v>184</v>
      </c>
      <c r="B27" s="121" t="s">
        <v>201</v>
      </c>
      <c r="C27" s="134" t="s">
        <v>104</v>
      </c>
      <c r="D27" s="134" t="s">
        <v>376</v>
      </c>
      <c r="E27" s="83">
        <v>0</v>
      </c>
      <c r="F27" s="121" t="s">
        <v>201</v>
      </c>
      <c r="G27" s="121" t="s">
        <v>201</v>
      </c>
      <c r="H27" s="83">
        <v>0</v>
      </c>
      <c r="I27" s="124">
        <v>50000</v>
      </c>
    </row>
    <row r="28" spans="1:9" ht="15.75" customHeight="1">
      <c r="A28" s="123" t="s">
        <v>218</v>
      </c>
      <c r="B28" s="121" t="s">
        <v>201</v>
      </c>
      <c r="C28" s="134" t="s">
        <v>181</v>
      </c>
      <c r="D28" s="134" t="s">
        <v>398</v>
      </c>
      <c r="E28" s="83">
        <v>0</v>
      </c>
      <c r="F28" s="121" t="s">
        <v>201</v>
      </c>
      <c r="G28" s="121" t="s">
        <v>201</v>
      </c>
      <c r="H28" s="83">
        <v>0</v>
      </c>
      <c r="I28" s="124">
        <v>175300</v>
      </c>
    </row>
    <row r="29" spans="1:9" s="55" customFormat="1" ht="15.75" customHeight="1">
      <c r="A29" s="121" t="s">
        <v>201</v>
      </c>
      <c r="B29" s="121" t="s">
        <v>201</v>
      </c>
      <c r="C29" s="121" t="s">
        <v>201</v>
      </c>
      <c r="D29" s="121" t="s">
        <v>201</v>
      </c>
      <c r="E29" s="121" t="s">
        <v>201</v>
      </c>
      <c r="F29" s="121" t="s">
        <v>201</v>
      </c>
      <c r="G29" s="121" t="s">
        <v>201</v>
      </c>
      <c r="H29" s="121" t="s">
        <v>201</v>
      </c>
      <c r="I29" s="121" t="s">
        <v>201</v>
      </c>
    </row>
    <row r="30" spans="1:9" s="66" customFormat="1" ht="15.75" customHeight="1">
      <c r="A30" s="135" t="s">
        <v>138</v>
      </c>
      <c r="B30" s="150" t="s">
        <v>170</v>
      </c>
      <c r="C30" s="136" t="s">
        <v>105</v>
      </c>
      <c r="D30" s="107">
        <v>4119800</v>
      </c>
      <c r="E30" s="107">
        <v>16330.44</v>
      </c>
      <c r="F30" s="107" t="s">
        <v>201</v>
      </c>
      <c r="G30" s="107" t="s">
        <v>201</v>
      </c>
      <c r="H30" s="107">
        <v>16330.44</v>
      </c>
      <c r="I30" s="107">
        <v>4103469.56</v>
      </c>
    </row>
    <row r="31" spans="1:9" s="66" customFormat="1" ht="15.75" customHeight="1">
      <c r="A31" s="135" t="s">
        <v>137</v>
      </c>
      <c r="B31" s="121" t="s">
        <v>201</v>
      </c>
      <c r="C31" s="136" t="s">
        <v>200</v>
      </c>
      <c r="D31" s="138">
        <v>3474000</v>
      </c>
      <c r="E31" s="107">
        <v>10990.84</v>
      </c>
      <c r="F31" s="121" t="s">
        <v>201</v>
      </c>
      <c r="G31" s="121" t="s">
        <v>201</v>
      </c>
      <c r="H31" s="107">
        <v>10990.84</v>
      </c>
      <c r="I31" s="107">
        <v>3463009.16</v>
      </c>
    </row>
    <row r="32" spans="1:9" ht="15.75" customHeight="1">
      <c r="A32" s="135" t="s">
        <v>128</v>
      </c>
      <c r="B32" s="121" t="s">
        <v>201</v>
      </c>
      <c r="C32" s="136" t="s">
        <v>106</v>
      </c>
      <c r="D32" s="136" t="s">
        <v>399</v>
      </c>
      <c r="E32" s="107">
        <v>2480.04</v>
      </c>
      <c r="F32" s="121" t="s">
        <v>201</v>
      </c>
      <c r="G32" s="121" t="s">
        <v>201</v>
      </c>
      <c r="H32" s="107">
        <v>2480.04</v>
      </c>
      <c r="I32" s="107">
        <v>506219.96</v>
      </c>
    </row>
    <row r="33" spans="1:9" ht="15.75" customHeight="1">
      <c r="A33" s="141"/>
      <c r="B33" s="133" t="s">
        <v>201</v>
      </c>
      <c r="C33" s="142" t="s">
        <v>377</v>
      </c>
      <c r="D33" s="118">
        <v>0</v>
      </c>
      <c r="E33" s="118">
        <v>2480.04</v>
      </c>
      <c r="F33" s="133" t="s">
        <v>201</v>
      </c>
      <c r="G33" s="133" t="s">
        <v>201</v>
      </c>
      <c r="H33" s="143">
        <v>2480.04</v>
      </c>
      <c r="I33" s="143">
        <v>-2480.04</v>
      </c>
    </row>
    <row r="34" spans="1:9" ht="15.75" customHeight="1">
      <c r="A34" s="123"/>
      <c r="B34" s="121" t="s">
        <v>201</v>
      </c>
      <c r="C34" s="134" t="s">
        <v>378</v>
      </c>
      <c r="D34" s="124">
        <v>0</v>
      </c>
      <c r="E34" s="83">
        <v>2480.04</v>
      </c>
      <c r="F34" s="121" t="s">
        <v>201</v>
      </c>
      <c r="G34" s="121" t="s">
        <v>201</v>
      </c>
      <c r="H34" s="124">
        <v>2480.04</v>
      </c>
      <c r="I34" s="124">
        <v>-2480.04</v>
      </c>
    </row>
    <row r="35" spans="1:9" ht="15.75" customHeight="1">
      <c r="A35" s="123"/>
      <c r="B35" s="121" t="s">
        <v>201</v>
      </c>
      <c r="C35" s="134" t="s">
        <v>379</v>
      </c>
      <c r="D35" s="124">
        <v>0</v>
      </c>
      <c r="E35" s="83">
        <v>0</v>
      </c>
      <c r="F35" s="121" t="s">
        <v>201</v>
      </c>
      <c r="G35" s="121" t="s">
        <v>201</v>
      </c>
      <c r="H35" s="124">
        <v>0</v>
      </c>
      <c r="I35" s="124">
        <v>0</v>
      </c>
    </row>
    <row r="36" spans="1:9" ht="15.75" customHeight="1">
      <c r="A36" s="123"/>
      <c r="B36" s="121" t="s">
        <v>201</v>
      </c>
      <c r="C36" s="134" t="s">
        <v>380</v>
      </c>
      <c r="D36" s="124">
        <v>0</v>
      </c>
      <c r="E36" s="83">
        <v>0</v>
      </c>
      <c r="F36" s="121" t="s">
        <v>201</v>
      </c>
      <c r="G36" s="121" t="s">
        <v>201</v>
      </c>
      <c r="H36" s="124">
        <v>0</v>
      </c>
      <c r="I36" s="124">
        <v>0</v>
      </c>
    </row>
    <row r="37" spans="1:9" ht="15.75" customHeight="1">
      <c r="A37" s="123"/>
      <c r="B37" s="121" t="s">
        <v>201</v>
      </c>
      <c r="C37" s="136" t="s">
        <v>381</v>
      </c>
      <c r="D37" s="107">
        <v>0</v>
      </c>
      <c r="E37" s="107">
        <v>0</v>
      </c>
      <c r="F37" s="121" t="s">
        <v>201</v>
      </c>
      <c r="G37" s="121" t="s">
        <v>201</v>
      </c>
      <c r="H37" s="107">
        <v>0</v>
      </c>
      <c r="I37" s="107">
        <v>0</v>
      </c>
    </row>
    <row r="38" spans="1:9" ht="15.75" customHeight="1">
      <c r="A38" s="123"/>
      <c r="B38" s="121" t="s">
        <v>201</v>
      </c>
      <c r="C38" s="134" t="s">
        <v>382</v>
      </c>
      <c r="D38" s="124">
        <v>0</v>
      </c>
      <c r="E38" s="83">
        <v>0</v>
      </c>
      <c r="F38" s="121" t="s">
        <v>201</v>
      </c>
      <c r="G38" s="121" t="s">
        <v>201</v>
      </c>
      <c r="H38" s="124">
        <v>0</v>
      </c>
      <c r="I38" s="124">
        <v>0</v>
      </c>
    </row>
    <row r="39" spans="1:9" ht="15.75" customHeight="1">
      <c r="A39" s="123"/>
      <c r="B39" s="121" t="s">
        <v>201</v>
      </c>
      <c r="C39" s="134" t="s">
        <v>383</v>
      </c>
      <c r="D39" s="124">
        <v>0</v>
      </c>
      <c r="E39" s="83">
        <v>0</v>
      </c>
      <c r="F39" s="121" t="s">
        <v>201</v>
      </c>
      <c r="G39" s="121" t="s">
        <v>201</v>
      </c>
      <c r="H39" s="124">
        <v>0</v>
      </c>
      <c r="I39" s="124">
        <v>0</v>
      </c>
    </row>
    <row r="40" spans="1:9" ht="15.75" customHeight="1">
      <c r="A40" s="123"/>
      <c r="B40" s="121" t="s">
        <v>201</v>
      </c>
      <c r="C40" s="134" t="s">
        <v>384</v>
      </c>
      <c r="D40" s="124">
        <v>0</v>
      </c>
      <c r="E40" s="83">
        <v>0</v>
      </c>
      <c r="F40" s="121" t="s">
        <v>201</v>
      </c>
      <c r="G40" s="121" t="s">
        <v>201</v>
      </c>
      <c r="H40" s="124">
        <v>0</v>
      </c>
      <c r="I40" s="124">
        <v>0</v>
      </c>
    </row>
    <row r="41" spans="1:9" s="66" customFormat="1" ht="15.75" customHeight="1">
      <c r="A41" s="135"/>
      <c r="B41" s="121" t="s">
        <v>201</v>
      </c>
      <c r="C41" s="136" t="s">
        <v>185</v>
      </c>
      <c r="D41" s="107">
        <v>0</v>
      </c>
      <c r="E41" s="107">
        <v>0</v>
      </c>
      <c r="F41" s="121" t="s">
        <v>201</v>
      </c>
      <c r="G41" s="121" t="s">
        <v>201</v>
      </c>
      <c r="H41" s="107">
        <v>0</v>
      </c>
      <c r="I41" s="107">
        <v>0</v>
      </c>
    </row>
    <row r="42" spans="1:9" s="66" customFormat="1" ht="15.75" customHeight="1">
      <c r="A42" s="135" t="s">
        <v>188</v>
      </c>
      <c r="B42" s="121" t="s">
        <v>201</v>
      </c>
      <c r="C42" s="136" t="s">
        <v>221</v>
      </c>
      <c r="D42" s="138">
        <v>24500</v>
      </c>
      <c r="E42" s="107">
        <v>405</v>
      </c>
      <c r="F42" s="121" t="s">
        <v>201</v>
      </c>
      <c r="G42" s="121" t="s">
        <v>201</v>
      </c>
      <c r="H42" s="107">
        <v>405</v>
      </c>
      <c r="I42" s="107">
        <v>24095</v>
      </c>
    </row>
    <row r="43" spans="1:9" s="100" customFormat="1" ht="15.75" customHeight="1">
      <c r="A43" s="123"/>
      <c r="B43" s="121" t="s">
        <v>201</v>
      </c>
      <c r="C43" s="137" t="s">
        <v>237</v>
      </c>
      <c r="D43" s="124">
        <v>24500</v>
      </c>
      <c r="E43" s="124">
        <v>405</v>
      </c>
      <c r="F43" s="121" t="s">
        <v>201</v>
      </c>
      <c r="G43" s="121" t="s">
        <v>201</v>
      </c>
      <c r="H43" s="124">
        <v>405</v>
      </c>
      <c r="I43" s="124">
        <v>24095</v>
      </c>
    </row>
    <row r="44" spans="1:9" s="100" customFormat="1" ht="15.75" customHeight="1">
      <c r="A44" s="123"/>
      <c r="B44" s="121" t="s">
        <v>201</v>
      </c>
      <c r="C44" s="137" t="s">
        <v>236</v>
      </c>
      <c r="D44" s="124">
        <v>0</v>
      </c>
      <c r="E44" s="124">
        <v>405</v>
      </c>
      <c r="F44" s="121" t="s">
        <v>201</v>
      </c>
      <c r="G44" s="121" t="s">
        <v>201</v>
      </c>
      <c r="H44" s="124">
        <v>405</v>
      </c>
      <c r="I44" s="124">
        <v>-405</v>
      </c>
    </row>
    <row r="45" spans="1:9" s="100" customFormat="1" ht="15.75" customHeight="1">
      <c r="A45" s="123"/>
      <c r="B45" s="121" t="s">
        <v>201</v>
      </c>
      <c r="C45" s="137" t="s">
        <v>400</v>
      </c>
      <c r="D45" s="124">
        <v>0</v>
      </c>
      <c r="E45" s="124">
        <v>0</v>
      </c>
      <c r="F45" s="121" t="s">
        <v>201</v>
      </c>
      <c r="G45" s="121" t="s">
        <v>201</v>
      </c>
      <c r="H45" s="124">
        <v>0</v>
      </c>
      <c r="I45" s="124">
        <v>0</v>
      </c>
    </row>
    <row r="46" spans="1:9" s="100" customFormat="1" ht="15.75" customHeight="1">
      <c r="A46" s="123"/>
      <c r="B46" s="121" t="s">
        <v>201</v>
      </c>
      <c r="C46" s="137" t="s">
        <v>256</v>
      </c>
      <c r="D46" s="124">
        <v>0</v>
      </c>
      <c r="E46" s="124">
        <v>0</v>
      </c>
      <c r="F46" s="121" t="s">
        <v>201</v>
      </c>
      <c r="G46" s="121" t="s">
        <v>201</v>
      </c>
      <c r="H46" s="124">
        <v>0</v>
      </c>
      <c r="I46" s="124">
        <v>0</v>
      </c>
    </row>
    <row r="47" spans="1:9" s="100" customFormat="1" ht="15.75" customHeight="1">
      <c r="A47" s="123"/>
      <c r="B47" s="121" t="s">
        <v>201</v>
      </c>
      <c r="C47" s="137" t="s">
        <v>257</v>
      </c>
      <c r="D47" s="144">
        <v>0</v>
      </c>
      <c r="E47" s="124">
        <v>0</v>
      </c>
      <c r="F47" s="121" t="s">
        <v>201</v>
      </c>
      <c r="G47" s="121" t="s">
        <v>201</v>
      </c>
      <c r="H47" s="124">
        <v>0</v>
      </c>
      <c r="I47" s="124">
        <v>0</v>
      </c>
    </row>
    <row r="48" spans="1:9" s="100" customFormat="1" ht="15.75" customHeight="1">
      <c r="A48" s="123"/>
      <c r="B48" s="121" t="s">
        <v>201</v>
      </c>
      <c r="C48" s="137" t="s">
        <v>269</v>
      </c>
      <c r="D48" s="124">
        <v>0</v>
      </c>
      <c r="E48" s="124">
        <v>0</v>
      </c>
      <c r="F48" s="121" t="s">
        <v>201</v>
      </c>
      <c r="G48" s="121" t="s">
        <v>201</v>
      </c>
      <c r="H48" s="124">
        <v>0</v>
      </c>
      <c r="I48" s="124">
        <v>0</v>
      </c>
    </row>
    <row r="49" spans="1:9" s="100" customFormat="1" ht="15.75" customHeight="1">
      <c r="A49" s="123"/>
      <c r="B49" s="121" t="s">
        <v>201</v>
      </c>
      <c r="C49" s="137" t="s">
        <v>259</v>
      </c>
      <c r="D49" s="124">
        <v>0</v>
      </c>
      <c r="E49" s="124">
        <v>0</v>
      </c>
      <c r="F49" s="121" t="s">
        <v>201</v>
      </c>
      <c r="G49" s="121" t="s">
        <v>201</v>
      </c>
      <c r="H49" s="124">
        <v>0</v>
      </c>
      <c r="I49" s="124">
        <v>0</v>
      </c>
    </row>
    <row r="50" spans="1:9" s="100" customFormat="1" ht="15.75" customHeight="1">
      <c r="A50" s="123"/>
      <c r="B50" s="121" t="s">
        <v>201</v>
      </c>
      <c r="C50" s="137" t="s">
        <v>258</v>
      </c>
      <c r="D50" s="124">
        <v>0</v>
      </c>
      <c r="E50" s="124">
        <v>0</v>
      </c>
      <c r="F50" s="121" t="s">
        <v>201</v>
      </c>
      <c r="G50" s="121" t="s">
        <v>201</v>
      </c>
      <c r="H50" s="124">
        <v>0</v>
      </c>
      <c r="I50" s="124">
        <v>0</v>
      </c>
    </row>
    <row r="51" spans="1:9" s="100" customFormat="1" ht="15.75" customHeight="1">
      <c r="A51" s="135"/>
      <c r="B51" s="121" t="s">
        <v>201</v>
      </c>
      <c r="C51" s="137" t="s">
        <v>264</v>
      </c>
      <c r="D51" s="137" t="s">
        <v>202</v>
      </c>
      <c r="E51" s="124">
        <v>0</v>
      </c>
      <c r="F51" s="164" t="s">
        <v>201</v>
      </c>
      <c r="G51" s="164" t="s">
        <v>201</v>
      </c>
      <c r="H51" s="124">
        <v>0</v>
      </c>
      <c r="I51" s="124">
        <v>0</v>
      </c>
    </row>
    <row r="52" spans="1:9" ht="15.75" customHeight="1">
      <c r="A52" s="135" t="s">
        <v>129</v>
      </c>
      <c r="B52" s="121"/>
      <c r="C52" s="136" t="s">
        <v>254</v>
      </c>
      <c r="D52" s="136" t="s">
        <v>385</v>
      </c>
      <c r="E52" s="107">
        <v>166.5</v>
      </c>
      <c r="F52" s="121"/>
      <c r="G52" s="121"/>
      <c r="H52" s="107">
        <v>166.5</v>
      </c>
      <c r="I52" s="107">
        <v>11033.5</v>
      </c>
    </row>
    <row r="53" spans="1:9" ht="15.75" customHeight="1">
      <c r="A53" s="123" t="s">
        <v>129</v>
      </c>
      <c r="B53" s="121" t="s">
        <v>201</v>
      </c>
      <c r="C53" s="134" t="s">
        <v>253</v>
      </c>
      <c r="D53" s="134" t="s">
        <v>385</v>
      </c>
      <c r="E53" s="83">
        <v>166.5</v>
      </c>
      <c r="F53" s="121" t="s">
        <v>201</v>
      </c>
      <c r="G53" s="121" t="s">
        <v>201</v>
      </c>
      <c r="H53" s="124">
        <v>166.5</v>
      </c>
      <c r="I53" s="124">
        <v>11033.5</v>
      </c>
    </row>
    <row r="54" spans="1:9" ht="15.75" customHeight="1">
      <c r="A54" s="123"/>
      <c r="B54" s="121" t="s">
        <v>201</v>
      </c>
      <c r="C54" s="134" t="s">
        <v>244</v>
      </c>
      <c r="D54" s="134" t="s">
        <v>202</v>
      </c>
      <c r="E54" s="83">
        <v>166.5</v>
      </c>
      <c r="F54" s="121" t="s">
        <v>201</v>
      </c>
      <c r="G54" s="121" t="s">
        <v>201</v>
      </c>
      <c r="H54" s="124">
        <v>166.5</v>
      </c>
      <c r="I54" s="124">
        <v>0</v>
      </c>
    </row>
    <row r="55" spans="1:9" ht="15.75" customHeight="1">
      <c r="A55" s="123"/>
      <c r="B55" s="121" t="s">
        <v>201</v>
      </c>
      <c r="C55" s="134" t="s">
        <v>245</v>
      </c>
      <c r="D55" s="134" t="s">
        <v>202</v>
      </c>
      <c r="E55" s="83">
        <v>0</v>
      </c>
      <c r="F55" s="121" t="s">
        <v>201</v>
      </c>
      <c r="G55" s="121" t="s">
        <v>201</v>
      </c>
      <c r="H55" s="124">
        <v>0</v>
      </c>
      <c r="I55" s="124">
        <v>0</v>
      </c>
    </row>
    <row r="56" spans="1:9" ht="36.75" customHeight="1">
      <c r="A56" s="135"/>
      <c r="B56" s="121" t="s">
        <v>201</v>
      </c>
      <c r="C56" s="137" t="s">
        <v>246</v>
      </c>
      <c r="D56" s="137" t="s">
        <v>202</v>
      </c>
      <c r="E56" s="124">
        <v>0</v>
      </c>
      <c r="F56" s="164" t="s">
        <v>201</v>
      </c>
      <c r="G56" s="164" t="s">
        <v>201</v>
      </c>
      <c r="H56" s="124">
        <v>0</v>
      </c>
      <c r="I56" s="124">
        <v>0</v>
      </c>
    </row>
    <row r="57" spans="1:9" ht="21" customHeight="1">
      <c r="A57" s="123" t="s">
        <v>240</v>
      </c>
      <c r="B57" s="121"/>
      <c r="C57" s="134" t="s">
        <v>238</v>
      </c>
      <c r="D57" s="134" t="s">
        <v>202</v>
      </c>
      <c r="E57" s="83">
        <v>0</v>
      </c>
      <c r="F57" s="121" t="s">
        <v>201</v>
      </c>
      <c r="G57" s="121" t="s">
        <v>201</v>
      </c>
      <c r="H57" s="124">
        <v>0</v>
      </c>
      <c r="I57" s="124">
        <v>0</v>
      </c>
    </row>
    <row r="58" spans="1:9" ht="15.75" customHeight="1">
      <c r="A58" s="123"/>
      <c r="B58" s="121"/>
      <c r="C58" s="134" t="s">
        <v>239</v>
      </c>
      <c r="D58" s="134" t="s">
        <v>202</v>
      </c>
      <c r="E58" s="83">
        <v>0</v>
      </c>
      <c r="F58" s="121" t="s">
        <v>201</v>
      </c>
      <c r="G58" s="121" t="s">
        <v>201</v>
      </c>
      <c r="H58" s="124">
        <v>0</v>
      </c>
      <c r="I58" s="124">
        <v>0</v>
      </c>
    </row>
    <row r="59" spans="1:9" ht="15.75" customHeight="1">
      <c r="A59" s="123"/>
      <c r="B59" s="121"/>
      <c r="C59" s="134" t="s">
        <v>248</v>
      </c>
      <c r="D59" s="134" t="s">
        <v>202</v>
      </c>
      <c r="E59" s="83">
        <v>0</v>
      </c>
      <c r="F59" s="121" t="s">
        <v>201</v>
      </c>
      <c r="G59" s="121" t="s">
        <v>201</v>
      </c>
      <c r="H59" s="124">
        <v>0</v>
      </c>
      <c r="I59" s="124">
        <v>0</v>
      </c>
    </row>
    <row r="60" spans="1:9" s="66" customFormat="1" ht="15.75" customHeight="1">
      <c r="A60" s="140"/>
      <c r="B60" s="121"/>
      <c r="C60" s="137" t="s">
        <v>268</v>
      </c>
      <c r="D60" s="137" t="s">
        <v>202</v>
      </c>
      <c r="E60" s="124">
        <v>0</v>
      </c>
      <c r="F60" s="164" t="s">
        <v>201</v>
      </c>
      <c r="G60" s="164" t="s">
        <v>201</v>
      </c>
      <c r="H60" s="124">
        <v>0</v>
      </c>
      <c r="I60" s="124">
        <v>0</v>
      </c>
    </row>
    <row r="61" spans="1:9" ht="15.75" customHeight="1">
      <c r="A61" s="135" t="s">
        <v>140</v>
      </c>
      <c r="B61" s="121" t="s">
        <v>201</v>
      </c>
      <c r="C61" s="136" t="s">
        <v>127</v>
      </c>
      <c r="D61" s="136" t="s">
        <v>386</v>
      </c>
      <c r="E61" s="107">
        <v>7339.3</v>
      </c>
      <c r="F61" s="121" t="s">
        <v>201</v>
      </c>
      <c r="G61" s="121" t="s">
        <v>201</v>
      </c>
      <c r="H61" s="107">
        <v>7339.3</v>
      </c>
      <c r="I61" s="107">
        <v>2907260.7</v>
      </c>
    </row>
    <row r="62" spans="1:9" ht="15.75" customHeight="1">
      <c r="A62" s="123" t="s">
        <v>193</v>
      </c>
      <c r="B62" s="121" t="s">
        <v>201</v>
      </c>
      <c r="C62" s="136" t="s">
        <v>387</v>
      </c>
      <c r="D62" s="136" t="s">
        <v>388</v>
      </c>
      <c r="E62" s="107">
        <v>0</v>
      </c>
      <c r="F62" s="121" t="s">
        <v>201</v>
      </c>
      <c r="G62" s="121" t="s">
        <v>201</v>
      </c>
      <c r="H62" s="107">
        <v>0</v>
      </c>
      <c r="I62" s="107">
        <v>95500</v>
      </c>
    </row>
    <row r="63" spans="1:9" ht="15.75" customHeight="1">
      <c r="A63" s="123" t="s">
        <v>193</v>
      </c>
      <c r="B63" s="121" t="s">
        <v>201</v>
      </c>
      <c r="C63" s="136" t="s">
        <v>107</v>
      </c>
      <c r="D63" s="136" t="s">
        <v>388</v>
      </c>
      <c r="E63" s="107">
        <v>0</v>
      </c>
      <c r="F63" s="121" t="s">
        <v>201</v>
      </c>
      <c r="G63" s="121" t="s">
        <v>201</v>
      </c>
      <c r="H63" s="107">
        <v>0</v>
      </c>
      <c r="I63" s="107">
        <v>95500</v>
      </c>
    </row>
    <row r="64" spans="1:9" ht="15.75" customHeight="1">
      <c r="A64" s="123"/>
      <c r="B64" s="121" t="s">
        <v>201</v>
      </c>
      <c r="C64" s="134" t="s">
        <v>108</v>
      </c>
      <c r="D64" s="134" t="s">
        <v>202</v>
      </c>
      <c r="E64" s="83">
        <v>0</v>
      </c>
      <c r="F64" s="121" t="s">
        <v>201</v>
      </c>
      <c r="G64" s="121" t="s">
        <v>201</v>
      </c>
      <c r="H64" s="124">
        <v>0</v>
      </c>
      <c r="I64" s="124">
        <v>0</v>
      </c>
    </row>
    <row r="65" spans="1:9" ht="15.75" customHeight="1">
      <c r="A65" s="135"/>
      <c r="B65" s="121" t="s">
        <v>201</v>
      </c>
      <c r="C65" s="137" t="s">
        <v>109</v>
      </c>
      <c r="D65" s="144">
        <v>0</v>
      </c>
      <c r="E65" s="124">
        <v>0</v>
      </c>
      <c r="F65" s="164" t="s">
        <v>201</v>
      </c>
      <c r="G65" s="164" t="s">
        <v>201</v>
      </c>
      <c r="H65" s="124">
        <v>0</v>
      </c>
      <c r="I65" s="124">
        <v>0</v>
      </c>
    </row>
    <row r="66" spans="1:9" ht="15.75" customHeight="1">
      <c r="A66" s="123"/>
      <c r="B66" s="121" t="s">
        <v>201</v>
      </c>
      <c r="C66" s="134" t="s">
        <v>265</v>
      </c>
      <c r="D66" s="134" t="s">
        <v>202</v>
      </c>
      <c r="E66" s="83">
        <v>0</v>
      </c>
      <c r="F66" s="121" t="s">
        <v>201</v>
      </c>
      <c r="G66" s="121" t="s">
        <v>201</v>
      </c>
      <c r="H66" s="124">
        <v>0</v>
      </c>
      <c r="I66" s="124">
        <v>0</v>
      </c>
    </row>
    <row r="67" spans="1:9" ht="15.75" customHeight="1">
      <c r="A67" s="122" t="s">
        <v>130</v>
      </c>
      <c r="B67" s="133" t="s">
        <v>201</v>
      </c>
      <c r="C67" s="142" t="s">
        <v>110</v>
      </c>
      <c r="D67" s="165" t="s">
        <v>202</v>
      </c>
      <c r="E67" s="118">
        <v>0</v>
      </c>
      <c r="F67" s="133" t="s">
        <v>201</v>
      </c>
      <c r="G67" s="133" t="s">
        <v>201</v>
      </c>
      <c r="H67" s="143">
        <v>0</v>
      </c>
      <c r="I67" s="143">
        <v>0</v>
      </c>
    </row>
    <row r="68" spans="1:9" ht="15.75" customHeight="1">
      <c r="A68" s="123" t="s">
        <v>141</v>
      </c>
      <c r="B68" s="121" t="s">
        <v>201</v>
      </c>
      <c r="C68" s="136" t="s">
        <v>191</v>
      </c>
      <c r="D68" s="136" t="s">
        <v>202</v>
      </c>
      <c r="E68" s="107">
        <v>0</v>
      </c>
      <c r="F68" s="121" t="s">
        <v>201</v>
      </c>
      <c r="G68" s="121" t="s">
        <v>201</v>
      </c>
      <c r="H68" s="107">
        <v>0</v>
      </c>
      <c r="I68" s="107">
        <v>0</v>
      </c>
    </row>
    <row r="69" spans="1:9" ht="15.75" customHeight="1">
      <c r="A69" s="123"/>
      <c r="B69" s="121" t="s">
        <v>201</v>
      </c>
      <c r="C69" s="134" t="s">
        <v>111</v>
      </c>
      <c r="D69" s="134" t="s">
        <v>202</v>
      </c>
      <c r="E69" s="124">
        <v>0</v>
      </c>
      <c r="F69" s="121" t="s">
        <v>201</v>
      </c>
      <c r="G69" s="121" t="s">
        <v>201</v>
      </c>
      <c r="H69" s="124">
        <v>0</v>
      </c>
      <c r="I69" s="124">
        <v>0</v>
      </c>
    </row>
    <row r="70" spans="1:9" ht="15.75" customHeight="1">
      <c r="A70" s="123"/>
      <c r="B70" s="121" t="s">
        <v>201</v>
      </c>
      <c r="C70" s="134" t="s">
        <v>192</v>
      </c>
      <c r="D70" s="134" t="s">
        <v>202</v>
      </c>
      <c r="E70" s="83">
        <v>0</v>
      </c>
      <c r="F70" s="121" t="s">
        <v>201</v>
      </c>
      <c r="G70" s="121" t="s">
        <v>201</v>
      </c>
      <c r="H70" s="124">
        <v>0</v>
      </c>
      <c r="I70" s="124">
        <v>0</v>
      </c>
    </row>
    <row r="71" spans="1:9" ht="15.75" customHeight="1">
      <c r="A71" s="123" t="s">
        <v>131</v>
      </c>
      <c r="B71" s="121" t="s">
        <v>201</v>
      </c>
      <c r="C71" s="136" t="s">
        <v>112</v>
      </c>
      <c r="D71" s="136" t="s">
        <v>202</v>
      </c>
      <c r="E71" s="107">
        <v>0</v>
      </c>
      <c r="F71" s="121" t="s">
        <v>201</v>
      </c>
      <c r="G71" s="121" t="s">
        <v>201</v>
      </c>
      <c r="H71" s="107">
        <v>0</v>
      </c>
      <c r="I71" s="107">
        <v>0</v>
      </c>
    </row>
    <row r="72" spans="1:9" ht="15.75" customHeight="1">
      <c r="A72" s="135"/>
      <c r="B72" s="121" t="s">
        <v>201</v>
      </c>
      <c r="C72" s="137" t="s">
        <v>113</v>
      </c>
      <c r="D72" s="137" t="s">
        <v>202</v>
      </c>
      <c r="E72" s="124">
        <v>0</v>
      </c>
      <c r="F72" s="164" t="s">
        <v>201</v>
      </c>
      <c r="G72" s="164" t="s">
        <v>201</v>
      </c>
      <c r="H72" s="124">
        <v>0</v>
      </c>
      <c r="I72" s="124">
        <v>0</v>
      </c>
    </row>
    <row r="73" spans="1:9" ht="15.75" customHeight="1">
      <c r="A73" s="123"/>
      <c r="B73" s="121" t="s">
        <v>201</v>
      </c>
      <c r="C73" s="134" t="s">
        <v>114</v>
      </c>
      <c r="D73" s="134" t="s">
        <v>202</v>
      </c>
      <c r="E73" s="83">
        <v>0</v>
      </c>
      <c r="F73" s="121" t="s">
        <v>201</v>
      </c>
      <c r="G73" s="121" t="s">
        <v>201</v>
      </c>
      <c r="H73" s="124">
        <v>0</v>
      </c>
      <c r="I73" s="124">
        <v>0</v>
      </c>
    </row>
    <row r="74" spans="1:9" ht="15.75" customHeight="1">
      <c r="A74" s="123" t="s">
        <v>133</v>
      </c>
      <c r="B74" s="121" t="s">
        <v>201</v>
      </c>
      <c r="C74" s="136" t="s">
        <v>115</v>
      </c>
      <c r="D74" s="136" t="s">
        <v>389</v>
      </c>
      <c r="E74" s="107">
        <v>4168.03</v>
      </c>
      <c r="F74" s="121" t="s">
        <v>201</v>
      </c>
      <c r="G74" s="121" t="s">
        <v>201</v>
      </c>
      <c r="H74" s="107">
        <v>4168.03</v>
      </c>
      <c r="I74" s="107">
        <v>2801931.97</v>
      </c>
    </row>
    <row r="75" spans="1:9" ht="15.75" customHeight="1">
      <c r="A75" s="123"/>
      <c r="B75" s="121" t="s">
        <v>201</v>
      </c>
      <c r="C75" s="134" t="s">
        <v>116</v>
      </c>
      <c r="D75" s="134" t="s">
        <v>202</v>
      </c>
      <c r="E75" s="83">
        <v>4168</v>
      </c>
      <c r="F75" s="121" t="s">
        <v>201</v>
      </c>
      <c r="G75" s="121" t="s">
        <v>201</v>
      </c>
      <c r="H75" s="124">
        <v>4168</v>
      </c>
      <c r="I75" s="124">
        <v>-4168</v>
      </c>
    </row>
    <row r="76" spans="1:9" ht="15.75" customHeight="1">
      <c r="A76" s="135"/>
      <c r="B76" s="121" t="s">
        <v>201</v>
      </c>
      <c r="C76" s="137" t="s">
        <v>117</v>
      </c>
      <c r="D76" s="137" t="s">
        <v>202</v>
      </c>
      <c r="E76" s="124">
        <v>0.03</v>
      </c>
      <c r="F76" s="164" t="s">
        <v>201</v>
      </c>
      <c r="G76" s="164" t="s">
        <v>201</v>
      </c>
      <c r="H76" s="124">
        <v>0.03</v>
      </c>
      <c r="I76" s="124">
        <v>-0.03</v>
      </c>
    </row>
    <row r="77" spans="1:9" ht="15.75" customHeight="1">
      <c r="A77" s="123"/>
      <c r="B77" s="121" t="s">
        <v>201</v>
      </c>
      <c r="C77" s="134" t="s">
        <v>118</v>
      </c>
      <c r="D77" s="134" t="s">
        <v>202</v>
      </c>
      <c r="E77" s="83">
        <v>0</v>
      </c>
      <c r="F77" s="121" t="s">
        <v>201</v>
      </c>
      <c r="G77" s="121" t="s">
        <v>201</v>
      </c>
      <c r="H77" s="124">
        <v>0</v>
      </c>
      <c r="I77" s="124">
        <v>0</v>
      </c>
    </row>
    <row r="78" spans="1:9" ht="15.75" customHeight="1">
      <c r="A78" s="123" t="s">
        <v>134</v>
      </c>
      <c r="B78" s="121" t="s">
        <v>201</v>
      </c>
      <c r="C78" s="136" t="s">
        <v>119</v>
      </c>
      <c r="D78" s="136" t="s">
        <v>390</v>
      </c>
      <c r="E78" s="107">
        <v>3171.27</v>
      </c>
      <c r="F78" s="121" t="s">
        <v>201</v>
      </c>
      <c r="G78" s="121" t="s">
        <v>201</v>
      </c>
      <c r="H78" s="107">
        <v>3171.27</v>
      </c>
      <c r="I78" s="107">
        <f>D78-H78</f>
        <v>9828.73</v>
      </c>
    </row>
    <row r="79" spans="1:9" ht="15.75" customHeight="1">
      <c r="A79" s="123"/>
      <c r="B79" s="121" t="s">
        <v>201</v>
      </c>
      <c r="C79" s="134" t="s">
        <v>120</v>
      </c>
      <c r="D79" s="134" t="s">
        <v>202</v>
      </c>
      <c r="E79" s="83">
        <v>3171.27</v>
      </c>
      <c r="F79" s="121" t="s">
        <v>201</v>
      </c>
      <c r="G79" s="121" t="s">
        <v>201</v>
      </c>
      <c r="H79" s="124">
        <v>3171.27</v>
      </c>
      <c r="I79" s="124">
        <f>D79-H79</f>
        <v>-3171.27</v>
      </c>
    </row>
    <row r="80" spans="1:9" s="66" customFormat="1" ht="15.75" customHeight="1">
      <c r="A80" s="135"/>
      <c r="B80" s="121" t="s">
        <v>201</v>
      </c>
      <c r="C80" s="137" t="s">
        <v>121</v>
      </c>
      <c r="D80" s="137" t="s">
        <v>202</v>
      </c>
      <c r="E80" s="124">
        <v>0</v>
      </c>
      <c r="F80" s="164" t="s">
        <v>201</v>
      </c>
      <c r="G80" s="164" t="s">
        <v>201</v>
      </c>
      <c r="H80" s="124">
        <v>0</v>
      </c>
      <c r="I80" s="124">
        <v>0</v>
      </c>
    </row>
    <row r="81" spans="1:9" ht="15.75" customHeight="1">
      <c r="A81" s="123"/>
      <c r="B81" s="121" t="s">
        <v>201</v>
      </c>
      <c r="C81" s="134" t="s">
        <v>212</v>
      </c>
      <c r="D81" s="137" t="s">
        <v>202</v>
      </c>
      <c r="E81" s="124">
        <v>0</v>
      </c>
      <c r="F81" s="121" t="s">
        <v>201</v>
      </c>
      <c r="G81" s="121" t="s">
        <v>201</v>
      </c>
      <c r="H81" s="124">
        <v>0</v>
      </c>
      <c r="I81" s="124">
        <v>0</v>
      </c>
    </row>
    <row r="82" spans="1:9" ht="15.75" customHeight="1">
      <c r="A82" s="123" t="s">
        <v>132</v>
      </c>
      <c r="B82" s="121" t="s">
        <v>201</v>
      </c>
      <c r="C82" s="136" t="s">
        <v>122</v>
      </c>
      <c r="D82" s="136" t="s">
        <v>391</v>
      </c>
      <c r="E82" s="107">
        <v>600</v>
      </c>
      <c r="F82" s="121" t="s">
        <v>201</v>
      </c>
      <c r="G82" s="121" t="s">
        <v>201</v>
      </c>
      <c r="H82" s="107">
        <v>600</v>
      </c>
      <c r="I82" s="107">
        <v>14400</v>
      </c>
    </row>
    <row r="83" spans="1:9" ht="15.75" customHeight="1">
      <c r="A83" s="123" t="s">
        <v>176</v>
      </c>
      <c r="B83" s="121" t="s">
        <v>201</v>
      </c>
      <c r="C83" s="136" t="s">
        <v>123</v>
      </c>
      <c r="D83" s="136" t="s">
        <v>202</v>
      </c>
      <c r="E83" s="107">
        <v>0</v>
      </c>
      <c r="F83" s="121" t="s">
        <v>201</v>
      </c>
      <c r="G83" s="121" t="s">
        <v>201</v>
      </c>
      <c r="H83" s="107">
        <v>0</v>
      </c>
      <c r="I83" s="107">
        <v>0</v>
      </c>
    </row>
    <row r="84" spans="1:9" s="66" customFormat="1" ht="15.75" customHeight="1">
      <c r="A84" s="135"/>
      <c r="B84" s="121" t="s">
        <v>201</v>
      </c>
      <c r="C84" s="136" t="s">
        <v>124</v>
      </c>
      <c r="D84" s="138">
        <v>0</v>
      </c>
      <c r="E84" s="107">
        <v>0</v>
      </c>
      <c r="F84" s="121" t="s">
        <v>201</v>
      </c>
      <c r="G84" s="121" t="s">
        <v>201</v>
      </c>
      <c r="H84" s="107">
        <v>0</v>
      </c>
      <c r="I84" s="107">
        <v>0</v>
      </c>
    </row>
    <row r="85" spans="1:9" s="66" customFormat="1" ht="15.75" customHeight="1">
      <c r="A85" s="135"/>
      <c r="B85" s="121" t="s">
        <v>201</v>
      </c>
      <c r="C85" s="136" t="s">
        <v>125</v>
      </c>
      <c r="D85" s="136" t="s">
        <v>202</v>
      </c>
      <c r="E85" s="107">
        <v>0</v>
      </c>
      <c r="F85" s="121" t="s">
        <v>201</v>
      </c>
      <c r="G85" s="121" t="s">
        <v>201</v>
      </c>
      <c r="H85" s="107">
        <v>0</v>
      </c>
      <c r="I85" s="107">
        <v>0</v>
      </c>
    </row>
    <row r="86" spans="1:9" s="66" customFormat="1" ht="36.75" customHeight="1">
      <c r="A86" s="135" t="s">
        <v>139</v>
      </c>
      <c r="B86" s="121" t="s">
        <v>201</v>
      </c>
      <c r="C86" s="136" t="s">
        <v>190</v>
      </c>
      <c r="D86" s="136" t="s">
        <v>392</v>
      </c>
      <c r="E86" s="107">
        <v>5339.6</v>
      </c>
      <c r="F86" s="121" t="s">
        <v>201</v>
      </c>
      <c r="G86" s="121" t="s">
        <v>201</v>
      </c>
      <c r="H86" s="107">
        <v>5339.6</v>
      </c>
      <c r="I86" s="107">
        <v>640460.4</v>
      </c>
    </row>
    <row r="87" spans="1:9" s="66" customFormat="1" ht="15.75" customHeight="1">
      <c r="A87" s="135" t="s">
        <v>135</v>
      </c>
      <c r="B87" s="121" t="s">
        <v>201</v>
      </c>
      <c r="C87" s="136" t="s">
        <v>393</v>
      </c>
      <c r="D87" s="136" t="s">
        <v>392</v>
      </c>
      <c r="E87" s="107">
        <v>0</v>
      </c>
      <c r="F87" s="121" t="s">
        <v>201</v>
      </c>
      <c r="G87" s="121" t="s">
        <v>201</v>
      </c>
      <c r="H87" s="107">
        <v>0</v>
      </c>
      <c r="I87" s="107">
        <v>645800</v>
      </c>
    </row>
    <row r="88" spans="1:9" s="66" customFormat="1" ht="19.5" customHeight="1">
      <c r="A88" s="135" t="s">
        <v>135</v>
      </c>
      <c r="B88" s="121" t="s">
        <v>201</v>
      </c>
      <c r="C88" s="136" t="s">
        <v>394</v>
      </c>
      <c r="D88" s="107">
        <v>534100</v>
      </c>
      <c r="E88" s="107">
        <v>0</v>
      </c>
      <c r="F88" s="121" t="s">
        <v>201</v>
      </c>
      <c r="G88" s="121" t="s">
        <v>201</v>
      </c>
      <c r="H88" s="107">
        <v>0</v>
      </c>
      <c r="I88" s="107">
        <v>534100</v>
      </c>
    </row>
    <row r="89" spans="1:9" s="66" customFormat="1" ht="34.5" customHeight="1">
      <c r="A89" s="135" t="s">
        <v>195</v>
      </c>
      <c r="B89" s="121" t="s">
        <v>201</v>
      </c>
      <c r="C89" s="136" t="s">
        <v>219</v>
      </c>
      <c r="D89" s="107">
        <v>111700</v>
      </c>
      <c r="E89" s="107">
        <v>0</v>
      </c>
      <c r="F89" s="121" t="s">
        <v>201</v>
      </c>
      <c r="G89" s="121" t="s">
        <v>201</v>
      </c>
      <c r="H89" s="107">
        <v>0</v>
      </c>
      <c r="I89" s="107">
        <v>111700</v>
      </c>
    </row>
    <row r="90" spans="1:9" s="66" customFormat="1" ht="15.75" customHeight="1">
      <c r="A90" s="135" t="s">
        <v>189</v>
      </c>
      <c r="B90" s="121" t="s">
        <v>201</v>
      </c>
      <c r="C90" s="136" t="s">
        <v>220</v>
      </c>
      <c r="D90" s="107">
        <v>0</v>
      </c>
      <c r="E90" s="107">
        <v>0</v>
      </c>
      <c r="F90" s="121" t="s">
        <v>201</v>
      </c>
      <c r="G90" s="121" t="s">
        <v>201</v>
      </c>
      <c r="H90" s="107">
        <v>0</v>
      </c>
      <c r="I90" s="107">
        <v>0</v>
      </c>
    </row>
    <row r="91" spans="1:9" ht="15.75" customHeight="1">
      <c r="A91" s="139" t="s">
        <v>187</v>
      </c>
      <c r="B91" s="121" t="s">
        <v>201</v>
      </c>
      <c r="C91" s="136" t="s">
        <v>395</v>
      </c>
      <c r="D91" s="107">
        <v>0</v>
      </c>
      <c r="E91" s="107">
        <v>0</v>
      </c>
      <c r="F91" s="121" t="s">
        <v>201</v>
      </c>
      <c r="G91" s="107" t="s">
        <v>201</v>
      </c>
      <c r="H91" s="107">
        <v>0</v>
      </c>
      <c r="I91" s="107">
        <v>0</v>
      </c>
    </row>
    <row r="92" spans="1:9" s="71" customFormat="1" ht="33.75" customHeight="1">
      <c r="A92" s="160" t="s">
        <v>194</v>
      </c>
      <c r="B92" s="107" t="s">
        <v>201</v>
      </c>
      <c r="C92" s="107" t="s">
        <v>396</v>
      </c>
      <c r="D92" s="107">
        <v>0</v>
      </c>
      <c r="E92" s="107">
        <v>0</v>
      </c>
      <c r="F92" s="107" t="s">
        <v>201</v>
      </c>
      <c r="G92" s="107" t="s">
        <v>201</v>
      </c>
      <c r="H92" s="107">
        <v>0</v>
      </c>
      <c r="I92" s="107">
        <v>0</v>
      </c>
    </row>
    <row r="93" spans="1:9" ht="15.75" customHeight="1">
      <c r="A93" s="139" t="s">
        <v>186</v>
      </c>
      <c r="B93" s="121" t="s">
        <v>201</v>
      </c>
      <c r="C93" s="136" t="s">
        <v>126</v>
      </c>
      <c r="D93" s="107">
        <v>0</v>
      </c>
      <c r="E93" s="107">
        <v>5339.6</v>
      </c>
      <c r="F93" s="121" t="s">
        <v>201</v>
      </c>
      <c r="G93" s="107" t="s">
        <v>201</v>
      </c>
      <c r="H93" s="107">
        <v>5339.6</v>
      </c>
      <c r="I93" s="107">
        <v>-5339.6</v>
      </c>
    </row>
    <row r="94" spans="1:9" ht="15.75" customHeight="1">
      <c r="A94" s="139" t="s">
        <v>222</v>
      </c>
      <c r="B94" s="121" t="s">
        <v>201</v>
      </c>
      <c r="C94" s="136" t="s">
        <v>401</v>
      </c>
      <c r="D94" s="107">
        <v>0</v>
      </c>
      <c r="E94" s="107">
        <v>0</v>
      </c>
      <c r="F94" s="121" t="s">
        <v>201</v>
      </c>
      <c r="G94" s="107" t="s">
        <v>201</v>
      </c>
      <c r="H94" s="107">
        <v>0</v>
      </c>
      <c r="I94" s="107">
        <v>0</v>
      </c>
    </row>
    <row r="95" spans="1:9" ht="15.75" customHeight="1">
      <c r="A95" s="121"/>
      <c r="B95" s="121" t="s">
        <v>201</v>
      </c>
      <c r="C95" s="121" t="s">
        <v>201</v>
      </c>
      <c r="D95" s="121" t="s">
        <v>201</v>
      </c>
      <c r="E95" s="121" t="s">
        <v>201</v>
      </c>
      <c r="F95" s="121" t="s">
        <v>201</v>
      </c>
      <c r="G95" s="121" t="s">
        <v>201</v>
      </c>
      <c r="H95" s="121" t="s">
        <v>201</v>
      </c>
      <c r="I95" s="121" t="s">
        <v>201</v>
      </c>
    </row>
    <row r="96" spans="1:9" ht="15.75" customHeight="1">
      <c r="A96" s="121"/>
      <c r="B96" s="121" t="s">
        <v>201</v>
      </c>
      <c r="C96" s="121" t="s">
        <v>201</v>
      </c>
      <c r="D96" s="121" t="s">
        <v>201</v>
      </c>
      <c r="E96" s="121" t="s">
        <v>201</v>
      </c>
      <c r="F96" s="121" t="s">
        <v>201</v>
      </c>
      <c r="G96" s="121" t="s">
        <v>201</v>
      </c>
      <c r="H96" s="121" t="s">
        <v>201</v>
      </c>
      <c r="I96" s="121" t="s">
        <v>201</v>
      </c>
    </row>
    <row r="97" spans="1:9" ht="15.75" customHeight="1">
      <c r="A97" s="121"/>
      <c r="B97" s="121" t="s">
        <v>201</v>
      </c>
      <c r="C97" s="121" t="s">
        <v>201</v>
      </c>
      <c r="D97" s="121" t="s">
        <v>201</v>
      </c>
      <c r="E97" s="121" t="s">
        <v>201</v>
      </c>
      <c r="F97" s="121" t="s">
        <v>201</v>
      </c>
      <c r="G97" s="121" t="s">
        <v>201</v>
      </c>
      <c r="H97" s="121" t="s">
        <v>201</v>
      </c>
      <c r="I97" s="121" t="s">
        <v>201</v>
      </c>
    </row>
    <row r="98" spans="2:9" ht="15">
      <c r="B98" s="37" t="s">
        <v>80</v>
      </c>
      <c r="C98" s="13"/>
      <c r="D98" s="12"/>
      <c r="E98" s="12"/>
      <c r="F98" s="12"/>
      <c r="G98" s="12"/>
      <c r="I98" s="49" t="s">
        <v>49</v>
      </c>
    </row>
    <row r="99" spans="1:9" ht="5.25" customHeight="1">
      <c r="A99" s="36"/>
      <c r="B99" s="42"/>
      <c r="C99" s="15"/>
      <c r="D99" s="16"/>
      <c r="E99" s="16"/>
      <c r="F99" s="16"/>
      <c r="G99" s="16"/>
      <c r="H99" s="16"/>
      <c r="I99" s="17"/>
    </row>
    <row r="100" spans="1:9" ht="12.75">
      <c r="A100" s="7"/>
      <c r="B100" s="8"/>
      <c r="C100" s="8" t="s">
        <v>20</v>
      </c>
      <c r="D100" s="6"/>
      <c r="E100" s="27"/>
      <c r="F100" s="33" t="s">
        <v>9</v>
      </c>
      <c r="G100" s="28"/>
      <c r="H100" s="34"/>
      <c r="I100" s="30"/>
    </row>
    <row r="101" spans="1:9" ht="10.5" customHeight="1">
      <c r="A101" s="40"/>
      <c r="B101" s="8" t="s">
        <v>23</v>
      </c>
      <c r="C101" s="26" t="s">
        <v>21</v>
      </c>
      <c r="D101" s="6" t="s">
        <v>72</v>
      </c>
      <c r="E101" s="30" t="s">
        <v>97</v>
      </c>
      <c r="F101" s="35" t="s">
        <v>10</v>
      </c>
      <c r="G101" s="30" t="s">
        <v>13</v>
      </c>
      <c r="H101" s="29"/>
      <c r="I101" s="6" t="s">
        <v>4</v>
      </c>
    </row>
    <row r="102" spans="1:9" ht="10.5" customHeight="1">
      <c r="A102" s="8" t="s">
        <v>7</v>
      </c>
      <c r="B102" s="8" t="s">
        <v>24</v>
      </c>
      <c r="C102" s="26" t="s">
        <v>90</v>
      </c>
      <c r="D102" s="6" t="s">
        <v>73</v>
      </c>
      <c r="E102" s="31" t="s">
        <v>98</v>
      </c>
      <c r="F102" s="6" t="s">
        <v>11</v>
      </c>
      <c r="G102" s="6" t="s">
        <v>14</v>
      </c>
      <c r="H102" s="6" t="s">
        <v>15</v>
      </c>
      <c r="I102" s="6" t="s">
        <v>5</v>
      </c>
    </row>
    <row r="103" spans="1:9" ht="9.75" customHeight="1">
      <c r="A103" s="7"/>
      <c r="B103" s="8" t="s">
        <v>25</v>
      </c>
      <c r="C103" s="26" t="s">
        <v>91</v>
      </c>
      <c r="D103" s="6" t="s">
        <v>5</v>
      </c>
      <c r="E103" s="31" t="s">
        <v>99</v>
      </c>
      <c r="F103" s="6" t="s">
        <v>12</v>
      </c>
      <c r="G103" s="6"/>
      <c r="H103" s="6"/>
      <c r="I103" s="6"/>
    </row>
    <row r="104" spans="1:9" ht="10.5" customHeight="1">
      <c r="A104" s="7"/>
      <c r="B104" s="8"/>
      <c r="C104" s="26"/>
      <c r="D104" s="6"/>
      <c r="E104" s="31"/>
      <c r="F104" s="6"/>
      <c r="G104" s="6"/>
      <c r="H104" s="6"/>
      <c r="I104" s="101"/>
    </row>
    <row r="105" spans="1:9" ht="9.75" customHeight="1" thickBot="1">
      <c r="A105" s="4">
        <v>1</v>
      </c>
      <c r="B105" s="11">
        <v>2</v>
      </c>
      <c r="C105" s="11">
        <v>3</v>
      </c>
      <c r="D105" s="5" t="s">
        <v>2</v>
      </c>
      <c r="E105" s="29" t="s">
        <v>3</v>
      </c>
      <c r="F105" s="30" t="s">
        <v>16</v>
      </c>
      <c r="G105" s="30" t="s">
        <v>17</v>
      </c>
      <c r="H105" s="30" t="s">
        <v>18</v>
      </c>
      <c r="I105" s="30" t="s">
        <v>19</v>
      </c>
    </row>
    <row r="106" spans="1:9" ht="34.5" customHeight="1">
      <c r="A106" s="9" t="s">
        <v>81</v>
      </c>
      <c r="B106" s="43" t="s">
        <v>402</v>
      </c>
      <c r="C106" s="81" t="s">
        <v>46</v>
      </c>
      <c r="D106" s="68">
        <f>D120</f>
        <v>356266.3700000001</v>
      </c>
      <c r="E106" s="161">
        <f>E124</f>
        <v>-227312.42</v>
      </c>
      <c r="F106" s="83" t="s">
        <v>201</v>
      </c>
      <c r="G106" s="83">
        <v>0</v>
      </c>
      <c r="H106" s="124">
        <f>E106+G106</f>
        <v>-227312.42</v>
      </c>
      <c r="I106" s="83">
        <f>D106-H106</f>
        <v>583578.7900000002</v>
      </c>
    </row>
    <row r="107" spans="1:9" ht="12.75" customHeight="1">
      <c r="A107" s="45" t="s">
        <v>37</v>
      </c>
      <c r="B107" s="46"/>
      <c r="C107" s="82"/>
      <c r="D107" s="76"/>
      <c r="E107" s="162"/>
      <c r="F107" s="78"/>
      <c r="G107" s="78"/>
      <c r="H107" s="78"/>
      <c r="I107" s="78"/>
    </row>
    <row r="108" spans="1:9" ht="24.75" customHeight="1">
      <c r="A108" s="9" t="s">
        <v>82</v>
      </c>
      <c r="B108" s="47" t="s">
        <v>403</v>
      </c>
      <c r="C108" s="68" t="s">
        <v>46</v>
      </c>
      <c r="D108" s="68" t="s">
        <v>201</v>
      </c>
      <c r="E108" s="163" t="s">
        <v>201</v>
      </c>
      <c r="F108" s="68" t="s">
        <v>201</v>
      </c>
      <c r="G108" s="68" t="s">
        <v>201</v>
      </c>
      <c r="H108" s="68" t="s">
        <v>201</v>
      </c>
      <c r="I108" s="77"/>
    </row>
    <row r="109" spans="1:9" ht="11.25" customHeight="1">
      <c r="A109" s="45" t="s">
        <v>36</v>
      </c>
      <c r="B109" s="83" t="s">
        <v>201</v>
      </c>
      <c r="C109" s="68" t="s">
        <v>201</v>
      </c>
      <c r="D109" s="68" t="s">
        <v>201</v>
      </c>
      <c r="E109" s="163" t="s">
        <v>201</v>
      </c>
      <c r="F109" s="68" t="s">
        <v>201</v>
      </c>
      <c r="G109" s="68" t="s">
        <v>201</v>
      </c>
      <c r="H109" s="68" t="s">
        <v>201</v>
      </c>
      <c r="I109" s="77" t="s">
        <v>201</v>
      </c>
    </row>
    <row r="110" spans="1:9" ht="10.5" customHeight="1">
      <c r="A110" s="9"/>
      <c r="B110" s="77" t="s">
        <v>201</v>
      </c>
      <c r="C110" s="68" t="s">
        <v>201</v>
      </c>
      <c r="D110" s="68" t="s">
        <v>201</v>
      </c>
      <c r="E110" s="163" t="s">
        <v>201</v>
      </c>
      <c r="F110" s="68" t="s">
        <v>201</v>
      </c>
      <c r="G110" s="68" t="s">
        <v>201</v>
      </c>
      <c r="H110" s="68" t="s">
        <v>201</v>
      </c>
      <c r="I110" s="77" t="s">
        <v>201</v>
      </c>
    </row>
    <row r="111" spans="1:9" s="55" customFormat="1" ht="14.25" customHeight="1">
      <c r="A111" s="68" t="s">
        <v>201</v>
      </c>
      <c r="B111" s="68" t="s">
        <v>201</v>
      </c>
      <c r="C111" s="68" t="s">
        <v>201</v>
      </c>
      <c r="D111" s="68" t="s">
        <v>201</v>
      </c>
      <c r="E111" s="163" t="s">
        <v>201</v>
      </c>
      <c r="F111" s="68" t="s">
        <v>201</v>
      </c>
      <c r="G111" s="68" t="s">
        <v>201</v>
      </c>
      <c r="H111" s="68" t="s">
        <v>201</v>
      </c>
      <c r="I111" s="83" t="s">
        <v>201</v>
      </c>
    </row>
    <row r="112" spans="1:9" s="55" customFormat="1" ht="18" customHeight="1">
      <c r="A112" s="68" t="s">
        <v>201</v>
      </c>
      <c r="B112" s="68" t="s">
        <v>201</v>
      </c>
      <c r="C112" s="68" t="s">
        <v>201</v>
      </c>
      <c r="D112" s="68" t="s">
        <v>201</v>
      </c>
      <c r="E112" s="163" t="s">
        <v>201</v>
      </c>
      <c r="F112" s="68" t="s">
        <v>201</v>
      </c>
      <c r="G112" s="68" t="s">
        <v>201</v>
      </c>
      <c r="H112" s="68" t="s">
        <v>201</v>
      </c>
      <c r="I112" s="77" t="s">
        <v>201</v>
      </c>
    </row>
    <row r="113" spans="1:9" s="55" customFormat="1" ht="15" customHeight="1">
      <c r="A113" s="68" t="s">
        <v>201</v>
      </c>
      <c r="B113" s="68" t="s">
        <v>201</v>
      </c>
      <c r="C113" s="68" t="s">
        <v>201</v>
      </c>
      <c r="D113" s="68" t="s">
        <v>201</v>
      </c>
      <c r="E113" s="163" t="s">
        <v>201</v>
      </c>
      <c r="F113" s="68" t="s">
        <v>201</v>
      </c>
      <c r="G113" s="68" t="s">
        <v>201</v>
      </c>
      <c r="H113" s="68" t="s">
        <v>201</v>
      </c>
      <c r="I113" s="77" t="s">
        <v>201</v>
      </c>
    </row>
    <row r="114" spans="1:9" ht="21" customHeight="1">
      <c r="A114" s="9" t="s">
        <v>83</v>
      </c>
      <c r="B114" s="83" t="s">
        <v>201</v>
      </c>
      <c r="C114" s="68" t="s">
        <v>201</v>
      </c>
      <c r="D114" s="68" t="s">
        <v>201</v>
      </c>
      <c r="E114" s="163" t="s">
        <v>201</v>
      </c>
      <c r="F114" s="68" t="s">
        <v>201</v>
      </c>
      <c r="G114" s="68" t="s">
        <v>201</v>
      </c>
      <c r="H114" s="68" t="s">
        <v>201</v>
      </c>
      <c r="I114" s="77" t="s">
        <v>201</v>
      </c>
    </row>
    <row r="115" spans="1:9" ht="18.75" customHeight="1">
      <c r="A115" s="45" t="s">
        <v>36</v>
      </c>
      <c r="B115" s="83" t="s">
        <v>201</v>
      </c>
      <c r="C115" s="83" t="s">
        <v>201</v>
      </c>
      <c r="D115" s="184" t="s">
        <v>201</v>
      </c>
      <c r="E115" s="185" t="s">
        <v>201</v>
      </c>
      <c r="F115" s="184" t="s">
        <v>201</v>
      </c>
      <c r="G115" s="184" t="s">
        <v>201</v>
      </c>
      <c r="H115" s="184" t="s">
        <v>201</v>
      </c>
      <c r="I115" s="83" t="s">
        <v>201</v>
      </c>
    </row>
    <row r="116" spans="1:9" ht="12.75" customHeight="1">
      <c r="A116" s="68" t="s">
        <v>201</v>
      </c>
      <c r="B116" s="68" t="s">
        <v>201</v>
      </c>
      <c r="C116" s="77" t="s">
        <v>201</v>
      </c>
      <c r="D116" s="68" t="s">
        <v>201</v>
      </c>
      <c r="E116" s="163" t="s">
        <v>201</v>
      </c>
      <c r="F116" s="68" t="s">
        <v>201</v>
      </c>
      <c r="G116" s="68" t="s">
        <v>201</v>
      </c>
      <c r="H116" s="68" t="s">
        <v>201</v>
      </c>
      <c r="I116" s="77" t="s">
        <v>201</v>
      </c>
    </row>
    <row r="117" spans="1:9" ht="12.75" customHeight="1">
      <c r="A117" s="68" t="s">
        <v>201</v>
      </c>
      <c r="B117" s="68" t="s">
        <v>201</v>
      </c>
      <c r="C117" s="77" t="s">
        <v>201</v>
      </c>
      <c r="D117" s="68" t="s">
        <v>201</v>
      </c>
      <c r="E117" s="163" t="s">
        <v>201</v>
      </c>
      <c r="F117" s="68" t="s">
        <v>201</v>
      </c>
      <c r="G117" s="68" t="s">
        <v>201</v>
      </c>
      <c r="H117" s="68" t="s">
        <v>201</v>
      </c>
      <c r="I117" s="77" t="s">
        <v>201</v>
      </c>
    </row>
    <row r="118" spans="1:9" ht="12.75" customHeight="1">
      <c r="A118" s="68" t="s">
        <v>201</v>
      </c>
      <c r="B118" s="68" t="s">
        <v>201</v>
      </c>
      <c r="C118" s="77" t="s">
        <v>201</v>
      </c>
      <c r="D118" s="68" t="s">
        <v>201</v>
      </c>
      <c r="E118" s="163" t="s">
        <v>201</v>
      </c>
      <c r="F118" s="68" t="s">
        <v>201</v>
      </c>
      <c r="G118" s="68" t="s">
        <v>201</v>
      </c>
      <c r="H118" s="68" t="s">
        <v>201</v>
      </c>
      <c r="I118" s="77" t="s">
        <v>201</v>
      </c>
    </row>
    <row r="119" spans="1:9" ht="18" customHeight="1">
      <c r="A119" s="68" t="s">
        <v>201</v>
      </c>
      <c r="B119" s="68" t="s">
        <v>201</v>
      </c>
      <c r="C119" s="77" t="s">
        <v>201</v>
      </c>
      <c r="D119" s="68" t="s">
        <v>201</v>
      </c>
      <c r="E119" s="163" t="s">
        <v>201</v>
      </c>
      <c r="F119" s="68" t="s">
        <v>201</v>
      </c>
      <c r="G119" s="68" t="s">
        <v>201</v>
      </c>
      <c r="H119" s="68" t="s">
        <v>201</v>
      </c>
      <c r="I119" s="77" t="s">
        <v>201</v>
      </c>
    </row>
    <row r="120" spans="1:9" ht="18.75" customHeight="1">
      <c r="A120" s="9" t="s">
        <v>45</v>
      </c>
      <c r="B120" s="44" t="s">
        <v>35</v>
      </c>
      <c r="C120" s="77" t="s">
        <v>201</v>
      </c>
      <c r="D120" s="68">
        <f>D121+D122</f>
        <v>356266.3700000001</v>
      </c>
      <c r="E120" s="163" t="s">
        <v>46</v>
      </c>
      <c r="F120" s="68" t="s">
        <v>201</v>
      </c>
      <c r="G120" s="68" t="s">
        <v>201</v>
      </c>
      <c r="H120" s="68">
        <f>H124</f>
        <v>-227312.42</v>
      </c>
      <c r="I120" s="77">
        <f>I106</f>
        <v>583578.7900000002</v>
      </c>
    </row>
    <row r="121" spans="1:9" ht="20.25" customHeight="1">
      <c r="A121" s="9" t="s">
        <v>47</v>
      </c>
      <c r="B121" s="44" t="s">
        <v>39</v>
      </c>
      <c r="C121" s="77" t="s">
        <v>201</v>
      </c>
      <c r="D121" s="68">
        <v>-6468700</v>
      </c>
      <c r="E121" s="163" t="s">
        <v>46</v>
      </c>
      <c r="F121" s="68" t="s">
        <v>201</v>
      </c>
      <c r="G121" s="68" t="s">
        <v>201</v>
      </c>
      <c r="H121" s="68" t="s">
        <v>201</v>
      </c>
      <c r="I121" s="77" t="s">
        <v>46</v>
      </c>
    </row>
    <row r="122" spans="1:9" ht="21.75" customHeight="1">
      <c r="A122" s="9" t="s">
        <v>48</v>
      </c>
      <c r="B122" s="44" t="s">
        <v>40</v>
      </c>
      <c r="C122" s="77" t="s">
        <v>201</v>
      </c>
      <c r="D122" s="68">
        <v>6824966.37</v>
      </c>
      <c r="E122" s="163" t="s">
        <v>46</v>
      </c>
      <c r="F122" s="68" t="s">
        <v>201</v>
      </c>
      <c r="G122" s="68" t="s">
        <v>201</v>
      </c>
      <c r="H122" s="68" t="s">
        <v>201</v>
      </c>
      <c r="I122" s="77" t="s">
        <v>46</v>
      </c>
    </row>
    <row r="123" spans="1:9" ht="28.5" customHeight="1">
      <c r="A123" s="9" t="s">
        <v>54</v>
      </c>
      <c r="B123" s="46" t="s">
        <v>41</v>
      </c>
      <c r="C123" s="77" t="s">
        <v>46</v>
      </c>
      <c r="D123" s="76" t="s">
        <v>46</v>
      </c>
      <c r="E123" s="163" t="s">
        <v>201</v>
      </c>
      <c r="F123" s="68" t="s">
        <v>201</v>
      </c>
      <c r="G123" s="68" t="s">
        <v>201</v>
      </c>
      <c r="H123" s="68" t="s">
        <v>201</v>
      </c>
      <c r="I123" s="78" t="s">
        <v>46</v>
      </c>
    </row>
    <row r="124" spans="1:9" ht="36" customHeight="1">
      <c r="A124" s="9" t="s">
        <v>88</v>
      </c>
      <c r="B124" s="44" t="s">
        <v>42</v>
      </c>
      <c r="C124" s="83" t="s">
        <v>46</v>
      </c>
      <c r="D124" s="83" t="s">
        <v>46</v>
      </c>
      <c r="E124" s="161">
        <f>E126+E127</f>
        <v>-227312.42</v>
      </c>
      <c r="F124" s="83" t="s">
        <v>201</v>
      </c>
      <c r="G124" s="83" t="s">
        <v>46</v>
      </c>
      <c r="H124" s="83">
        <f>E124</f>
        <v>-227312.42</v>
      </c>
      <c r="I124" s="83" t="s">
        <v>46</v>
      </c>
    </row>
    <row r="125" spans="1:9" ht="14.25" customHeight="1">
      <c r="A125" s="45" t="s">
        <v>36</v>
      </c>
      <c r="B125" s="46"/>
      <c r="C125" s="78"/>
      <c r="D125" s="76"/>
      <c r="E125" s="162"/>
      <c r="F125" s="78"/>
      <c r="G125" s="78"/>
      <c r="H125" s="181">
        <f>E126</f>
        <v>-360830.44</v>
      </c>
      <c r="I125" s="78"/>
    </row>
    <row r="126" spans="1:9" ht="23.25" customHeight="1">
      <c r="A126" s="9" t="s">
        <v>52</v>
      </c>
      <c r="B126" s="47" t="s">
        <v>43</v>
      </c>
      <c r="C126" s="77" t="s">
        <v>46</v>
      </c>
      <c r="D126" s="68" t="s">
        <v>46</v>
      </c>
      <c r="E126" s="163">
        <v>-360830.44</v>
      </c>
      <c r="F126" s="77" t="s">
        <v>46</v>
      </c>
      <c r="G126" s="68" t="s">
        <v>46</v>
      </c>
      <c r="H126" s="182"/>
      <c r="I126" s="77" t="s">
        <v>46</v>
      </c>
    </row>
    <row r="127" spans="1:9" ht="31.5" customHeight="1" thickBot="1">
      <c r="A127" s="61" t="s">
        <v>53</v>
      </c>
      <c r="B127" s="48" t="s">
        <v>404</v>
      </c>
      <c r="C127" s="83" t="s">
        <v>46</v>
      </c>
      <c r="D127" s="184" t="s">
        <v>46</v>
      </c>
      <c r="E127" s="185">
        <v>133518.02</v>
      </c>
      <c r="F127" s="68" t="s">
        <v>201</v>
      </c>
      <c r="G127" s="184" t="s">
        <v>46</v>
      </c>
      <c r="H127" s="83">
        <f>E127</f>
        <v>133518.02</v>
      </c>
      <c r="I127" s="83" t="s">
        <v>46</v>
      </c>
    </row>
    <row r="128" spans="1:9" ht="20.25" customHeight="1">
      <c r="A128" s="45"/>
      <c r="B128" s="53"/>
      <c r="C128" s="84"/>
      <c r="D128" s="84"/>
      <c r="E128" s="84"/>
      <c r="F128" s="84"/>
      <c r="G128" s="84"/>
      <c r="H128" s="85" t="s">
        <v>51</v>
      </c>
      <c r="I128" s="84"/>
    </row>
    <row r="129" spans="1:9" ht="6.75" customHeight="1">
      <c r="A129" s="50"/>
      <c r="B129" s="51"/>
      <c r="C129" s="86"/>
      <c r="D129" s="86"/>
      <c r="E129" s="86"/>
      <c r="F129" s="86"/>
      <c r="G129" s="86"/>
      <c r="H129" s="85"/>
      <c r="I129" s="86"/>
    </row>
    <row r="130" spans="1:9" ht="16.5" customHeight="1">
      <c r="A130" s="7"/>
      <c r="B130" s="26"/>
      <c r="C130" s="76" t="s">
        <v>20</v>
      </c>
      <c r="D130" s="87"/>
      <c r="E130" s="88"/>
      <c r="F130" s="89" t="s">
        <v>9</v>
      </c>
      <c r="G130" s="90"/>
      <c r="H130" s="91"/>
      <c r="I130" s="92"/>
    </row>
    <row r="131" spans="1:9" ht="10.5" customHeight="1">
      <c r="A131" s="40"/>
      <c r="B131" s="8" t="s">
        <v>23</v>
      </c>
      <c r="C131" s="78" t="s">
        <v>21</v>
      </c>
      <c r="D131" s="87" t="s">
        <v>72</v>
      </c>
      <c r="E131" s="93" t="s">
        <v>97</v>
      </c>
      <c r="F131" s="94" t="s">
        <v>10</v>
      </c>
      <c r="G131" s="93" t="s">
        <v>13</v>
      </c>
      <c r="H131" s="95"/>
      <c r="I131" s="92" t="s">
        <v>4</v>
      </c>
    </row>
    <row r="132" spans="1:9" ht="10.5" customHeight="1">
      <c r="A132" s="8" t="s">
        <v>7</v>
      </c>
      <c r="B132" s="8" t="s">
        <v>24</v>
      </c>
      <c r="C132" s="78" t="s">
        <v>92</v>
      </c>
      <c r="D132" s="87" t="s">
        <v>73</v>
      </c>
      <c r="E132" s="96" t="s">
        <v>98</v>
      </c>
      <c r="F132" s="87" t="s">
        <v>11</v>
      </c>
      <c r="G132" s="87" t="s">
        <v>14</v>
      </c>
      <c r="H132" s="87" t="s">
        <v>15</v>
      </c>
      <c r="I132" s="92" t="s">
        <v>5</v>
      </c>
    </row>
    <row r="133" spans="1:9" ht="10.5" customHeight="1">
      <c r="A133" s="7"/>
      <c r="B133" s="8" t="s">
        <v>25</v>
      </c>
      <c r="C133" s="76" t="s">
        <v>91</v>
      </c>
      <c r="D133" s="87" t="s">
        <v>5</v>
      </c>
      <c r="E133" s="96" t="s">
        <v>99</v>
      </c>
      <c r="F133" s="87" t="s">
        <v>12</v>
      </c>
      <c r="G133" s="87"/>
      <c r="H133" s="87"/>
      <c r="I133" s="92"/>
    </row>
    <row r="134" spans="1:9" ht="10.5" customHeight="1">
      <c r="A134" s="7"/>
      <c r="B134" s="8"/>
      <c r="C134" s="76"/>
      <c r="D134" s="87"/>
      <c r="E134" s="96"/>
      <c r="F134" s="87"/>
      <c r="G134" s="87"/>
      <c r="H134" s="87"/>
      <c r="I134" s="92"/>
    </row>
    <row r="135" spans="1:9" ht="15" customHeight="1" thickBot="1">
      <c r="A135" s="4">
        <v>1</v>
      </c>
      <c r="B135" s="11">
        <v>2</v>
      </c>
      <c r="C135" s="186">
        <v>3</v>
      </c>
      <c r="D135" s="93" t="s">
        <v>2</v>
      </c>
      <c r="E135" s="95" t="s">
        <v>3</v>
      </c>
      <c r="F135" s="93" t="s">
        <v>16</v>
      </c>
      <c r="G135" s="93" t="s">
        <v>17</v>
      </c>
      <c r="H135" s="93" t="s">
        <v>18</v>
      </c>
      <c r="I135" s="187" t="s">
        <v>19</v>
      </c>
    </row>
    <row r="136" spans="1:9" ht="35.25" customHeight="1">
      <c r="A136" s="9" t="s">
        <v>55</v>
      </c>
      <c r="B136" s="46" t="s">
        <v>44</v>
      </c>
      <c r="C136" s="83" t="s">
        <v>46</v>
      </c>
      <c r="D136" s="184" t="s">
        <v>46</v>
      </c>
      <c r="E136" s="184" t="s">
        <v>46</v>
      </c>
      <c r="F136" s="184" t="s">
        <v>201</v>
      </c>
      <c r="G136" s="184" t="s">
        <v>201</v>
      </c>
      <c r="H136" s="184" t="s">
        <v>201</v>
      </c>
      <c r="I136" s="83" t="s">
        <v>46</v>
      </c>
    </row>
    <row r="137" spans="1:9" ht="15" customHeight="1">
      <c r="A137" s="45" t="s">
        <v>37</v>
      </c>
      <c r="B137" s="46"/>
      <c r="C137" s="94"/>
      <c r="D137" s="76"/>
      <c r="E137" s="76"/>
      <c r="F137" s="183" t="s">
        <v>201</v>
      </c>
      <c r="G137" s="183" t="s">
        <v>201</v>
      </c>
      <c r="H137" s="183" t="s">
        <v>201</v>
      </c>
      <c r="I137" s="94"/>
    </row>
    <row r="138" spans="1:9" ht="22.5">
      <c r="A138" s="9" t="s">
        <v>74</v>
      </c>
      <c r="B138" s="47" t="s">
        <v>405</v>
      </c>
      <c r="C138" s="78" t="s">
        <v>46</v>
      </c>
      <c r="D138" s="78" t="s">
        <v>46</v>
      </c>
      <c r="E138" s="78" t="s">
        <v>46</v>
      </c>
      <c r="F138" s="182"/>
      <c r="G138" s="182"/>
      <c r="H138" s="182"/>
      <c r="I138" s="78" t="s">
        <v>46</v>
      </c>
    </row>
    <row r="139" spans="1:9" ht="36" customHeight="1" thickBot="1">
      <c r="A139" s="61" t="s">
        <v>75</v>
      </c>
      <c r="B139" s="48" t="s">
        <v>406</v>
      </c>
      <c r="C139" s="83" t="s">
        <v>46</v>
      </c>
      <c r="D139" s="83" t="s">
        <v>46</v>
      </c>
      <c r="E139" s="83" t="s">
        <v>46</v>
      </c>
      <c r="F139" s="68" t="s">
        <v>201</v>
      </c>
      <c r="G139" s="68" t="s">
        <v>201</v>
      </c>
      <c r="H139" s="68" t="s">
        <v>201</v>
      </c>
      <c r="I139" s="83" t="s">
        <v>46</v>
      </c>
    </row>
    <row r="140" spans="1:9" ht="12.75">
      <c r="A140" s="45"/>
      <c r="B140" s="53"/>
      <c r="C140" s="25"/>
      <c r="D140" s="25"/>
      <c r="E140" s="25"/>
      <c r="F140" s="25"/>
      <c r="G140" s="25"/>
      <c r="H140" s="25"/>
      <c r="I140" s="25"/>
    </row>
    <row r="141" spans="1:9" ht="7.5" customHeight="1">
      <c r="A141" s="38"/>
      <c r="B141" s="38"/>
      <c r="C141" s="25"/>
      <c r="D141" s="25"/>
      <c r="E141" s="25"/>
      <c r="F141" s="25"/>
      <c r="G141" s="25"/>
      <c r="H141" s="25"/>
      <c r="I141" s="25"/>
    </row>
    <row r="142" spans="1:9" ht="30" customHeight="1">
      <c r="A142" s="39" t="s">
        <v>167</v>
      </c>
      <c r="B142" s="39"/>
      <c r="C142" s="41" t="s">
        <v>177</v>
      </c>
      <c r="D142" s="41"/>
      <c r="E142" s="41" t="s">
        <v>29</v>
      </c>
      <c r="F142" s="25"/>
      <c r="G142" s="25"/>
      <c r="H142" s="25"/>
      <c r="I142" s="25"/>
    </row>
    <row r="143" spans="1:9" ht="9.75" customHeight="1">
      <c r="A143" s="13" t="s">
        <v>31</v>
      </c>
      <c r="B143" s="13"/>
      <c r="C143" s="12"/>
      <c r="D143" s="10"/>
      <c r="E143" s="10" t="s">
        <v>168</v>
      </c>
      <c r="F143" s="10"/>
      <c r="G143" s="10"/>
      <c r="H143" s="179" t="s">
        <v>178</v>
      </c>
      <c r="I143" s="179"/>
    </row>
    <row r="144" spans="4:9" ht="9.75" customHeight="1">
      <c r="D144" s="10"/>
      <c r="E144" s="10"/>
      <c r="F144" s="22" t="s">
        <v>32</v>
      </c>
      <c r="H144" s="10"/>
      <c r="I144" s="10"/>
    </row>
    <row r="145" spans="1:9" ht="24.75" customHeight="1">
      <c r="A145" s="180" t="s">
        <v>179</v>
      </c>
      <c r="B145" s="180"/>
      <c r="C145" s="180"/>
      <c r="D145" s="10"/>
      <c r="E145" s="10"/>
      <c r="F145" s="10"/>
      <c r="G145" s="10"/>
      <c r="H145" s="10"/>
      <c r="I145" s="10"/>
    </row>
    <row r="146" spans="1:9" ht="9.75" customHeight="1">
      <c r="A146" s="13" t="s">
        <v>33</v>
      </c>
      <c r="B146" s="13"/>
      <c r="C146" s="12"/>
      <c r="D146" s="10"/>
      <c r="E146" s="10"/>
      <c r="F146" s="10"/>
      <c r="G146" s="10"/>
      <c r="H146" s="10"/>
      <c r="I146" s="10"/>
    </row>
    <row r="147" spans="1:9" ht="11.25" customHeight="1">
      <c r="A147" s="13"/>
      <c r="B147" s="13"/>
      <c r="C147" s="22"/>
      <c r="D147" s="10"/>
      <c r="E147" s="54"/>
      <c r="F147" s="10"/>
      <c r="G147" s="10"/>
      <c r="H147" s="10"/>
      <c r="I147" s="55"/>
    </row>
    <row r="148" spans="1:9" ht="23.25" customHeight="1">
      <c r="A148" s="13" t="s">
        <v>407</v>
      </c>
      <c r="D148" s="10"/>
      <c r="E148" s="10"/>
      <c r="F148" s="10"/>
      <c r="G148" s="10"/>
      <c r="H148" s="10"/>
      <c r="I148" s="55"/>
    </row>
    <row r="149" spans="4:9" ht="9.75" customHeight="1">
      <c r="D149" s="10"/>
      <c r="E149" s="10"/>
      <c r="F149" s="10"/>
      <c r="G149" s="10"/>
      <c r="H149" s="10"/>
      <c r="I149" s="55"/>
    </row>
    <row r="150" spans="1:9" ht="12.75" customHeight="1">
      <c r="A150" s="22"/>
      <c r="B150" s="22"/>
      <c r="C150" s="3"/>
      <c r="D150" s="23"/>
      <c r="E150" s="23"/>
      <c r="F150" s="23"/>
      <c r="G150" s="23"/>
      <c r="H150" s="23"/>
      <c r="I150" s="23"/>
    </row>
    <row r="151" ht="12.75">
      <c r="A151" s="2" t="s">
        <v>397</v>
      </c>
    </row>
  </sheetData>
  <mergeCells count="11">
    <mergeCell ref="H143:I143"/>
    <mergeCell ref="A145:C145"/>
    <mergeCell ref="H125:H126"/>
    <mergeCell ref="F137:F138"/>
    <mergeCell ref="G137:G138"/>
    <mergeCell ref="H137:H138"/>
    <mergeCell ref="A1:H1"/>
    <mergeCell ref="A3:H3"/>
    <mergeCell ref="A4:G4"/>
    <mergeCell ref="C10:F10"/>
    <mergeCell ref="A2:H2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2012-02-07T15:37:14Z</cp:lastPrinted>
  <dcterms:created xsi:type="dcterms:W3CDTF">1999-06-18T11:49:53Z</dcterms:created>
  <dcterms:modified xsi:type="dcterms:W3CDTF">2012-02-07T15:38:17Z</dcterms:modified>
  <cp:category/>
  <cp:version/>
  <cp:contentType/>
  <cp:contentStatus/>
</cp:coreProperties>
</file>