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-15" windowWidth="11805" windowHeight="6525" tabRatio="601" firstSheet="1" activeTab="2"/>
  </bookViews>
  <sheets>
    <sheet name="Лист17" sheetId="1" r:id="rId1"/>
    <sheet name="Лист2" sheetId="4" r:id="rId2"/>
    <sheet name="Лист1" sheetId="3" r:id="rId3"/>
  </sheets>
  <calcPr calcId="124519"/>
</workbook>
</file>

<file path=xl/calcChain.xml><?xml version="1.0" encoding="utf-8"?>
<calcChain xmlns="http://schemas.openxmlformats.org/spreadsheetml/2006/main">
  <c r="D110" i="4"/>
  <c r="F110"/>
  <c r="I114"/>
  <c r="J114" s="1"/>
  <c r="E114"/>
  <c r="I111"/>
  <c r="J111" s="1"/>
  <c r="E111"/>
  <c r="D83" i="3"/>
  <c r="E59"/>
  <c r="H59" s="1"/>
  <c r="E37"/>
  <c r="H37" s="1"/>
  <c r="H41"/>
  <c r="I41" s="1"/>
  <c r="H40"/>
  <c r="I40" s="1"/>
  <c r="D23"/>
  <c r="D58"/>
  <c r="F109" i="4"/>
  <c r="D109"/>
  <c r="D90"/>
  <c r="E90" s="1"/>
  <c r="F90"/>
  <c r="I93"/>
  <c r="J93" s="1"/>
  <c r="E93"/>
  <c r="E120" i="3"/>
  <c r="H120" s="1"/>
  <c r="F131" i="4"/>
  <c r="F130" s="1"/>
  <c r="D131"/>
  <c r="I133"/>
  <c r="J133" s="1"/>
  <c r="E133"/>
  <c r="H92" i="3"/>
  <c r="I92" s="1"/>
  <c r="H89"/>
  <c r="I89" s="1"/>
  <c r="D84"/>
  <c r="E84"/>
  <c r="H84" s="1"/>
  <c r="E63"/>
  <c r="H63" s="1"/>
  <c r="I63" s="1"/>
  <c r="E47"/>
  <c r="H47" s="1"/>
  <c r="I47" s="1"/>
  <c r="E81"/>
  <c r="H81" s="1"/>
  <c r="H121"/>
  <c r="H117"/>
  <c r="D116"/>
  <c r="H108"/>
  <c r="D106"/>
  <c r="H91"/>
  <c r="I91" s="1"/>
  <c r="H88"/>
  <c r="I88" s="1"/>
  <c r="H87"/>
  <c r="I87" s="1"/>
  <c r="H85"/>
  <c r="I85" s="1"/>
  <c r="H82"/>
  <c r="I82" s="1"/>
  <c r="D81"/>
  <c r="H80"/>
  <c r="I80" s="1"/>
  <c r="H79"/>
  <c r="I79" s="1"/>
  <c r="H78"/>
  <c r="I78" s="1"/>
  <c r="H77"/>
  <c r="I77" s="1"/>
  <c r="H76"/>
  <c r="I76" s="1"/>
  <c r="E75"/>
  <c r="H75" s="1"/>
  <c r="D75"/>
  <c r="H74"/>
  <c r="H73"/>
  <c r="H72"/>
  <c r="I72" s="1"/>
  <c r="H71"/>
  <c r="I71" s="1"/>
  <c r="E70"/>
  <c r="H70" s="1"/>
  <c r="D70"/>
  <c r="H69"/>
  <c r="I69" s="1"/>
  <c r="H68"/>
  <c r="I68" s="1"/>
  <c r="H67"/>
  <c r="I67" s="1"/>
  <c r="E66"/>
  <c r="H66" s="1"/>
  <c r="D66"/>
  <c r="H64"/>
  <c r="I64" s="1"/>
  <c r="H62"/>
  <c r="H61"/>
  <c r="I61" s="1"/>
  <c r="H60"/>
  <c r="I60" s="1"/>
  <c r="D59"/>
  <c r="H57"/>
  <c r="I57" s="1"/>
  <c r="I56"/>
  <c r="E55"/>
  <c r="H55" s="1"/>
  <c r="I55" s="1"/>
  <c r="H54"/>
  <c r="I54" s="1"/>
  <c r="H53"/>
  <c r="I53" s="1"/>
  <c r="H52"/>
  <c r="I52" s="1"/>
  <c r="H51"/>
  <c r="I51" s="1"/>
  <c r="E50"/>
  <c r="H50" s="1"/>
  <c r="D50"/>
  <c r="D46" s="1"/>
  <c r="D45" s="1"/>
  <c r="H49"/>
  <c r="I49" s="1"/>
  <c r="H48"/>
  <c r="I48" s="1"/>
  <c r="H43"/>
  <c r="I43" s="1"/>
  <c r="H42"/>
  <c r="I42" s="1"/>
  <c r="H39"/>
  <c r="I39" s="1"/>
  <c r="H38"/>
  <c r="I38" s="1"/>
  <c r="D37"/>
  <c r="D36" s="1"/>
  <c r="E31"/>
  <c r="D31"/>
  <c r="H28"/>
  <c r="I28" s="1"/>
  <c r="H27"/>
  <c r="I27" s="1"/>
  <c r="H26"/>
  <c r="I26" s="1"/>
  <c r="H25"/>
  <c r="I25" s="1"/>
  <c r="H24"/>
  <c r="I24" s="1"/>
  <c r="E23"/>
  <c r="H23" s="1"/>
  <c r="I92" i="4"/>
  <c r="J92" s="1"/>
  <c r="E92"/>
  <c r="I110"/>
  <c r="I115"/>
  <c r="J115" s="1"/>
  <c r="I132"/>
  <c r="I129" s="1"/>
  <c r="I148"/>
  <c r="E110"/>
  <c r="F103"/>
  <c r="D103"/>
  <c r="I119"/>
  <c r="J119" s="1"/>
  <c r="E119"/>
  <c r="I113"/>
  <c r="J113" s="1"/>
  <c r="E113"/>
  <c r="F95"/>
  <c r="I89"/>
  <c r="J89" s="1"/>
  <c r="E89"/>
  <c r="D78"/>
  <c r="F78"/>
  <c r="I80"/>
  <c r="J80" s="1"/>
  <c r="E80"/>
  <c r="I118"/>
  <c r="J118" s="1"/>
  <c r="E118"/>
  <c r="D43"/>
  <c r="E43" s="1"/>
  <c r="F67"/>
  <c r="D67"/>
  <c r="I68"/>
  <c r="J68" s="1"/>
  <c r="E68"/>
  <c r="I67"/>
  <c r="E67"/>
  <c r="F137"/>
  <c r="E103"/>
  <c r="D95"/>
  <c r="D87" s="1"/>
  <c r="I96"/>
  <c r="J96" s="1"/>
  <c r="E96"/>
  <c r="I95"/>
  <c r="E95"/>
  <c r="F54"/>
  <c r="D54"/>
  <c r="I54"/>
  <c r="E54"/>
  <c r="I55"/>
  <c r="J55" s="1"/>
  <c r="E55"/>
  <c r="F43"/>
  <c r="I46"/>
  <c r="J46" s="1"/>
  <c r="E46"/>
  <c r="D40"/>
  <c r="D19"/>
  <c r="D23"/>
  <c r="D22" s="1"/>
  <c r="I24"/>
  <c r="J24" s="1"/>
  <c r="E24"/>
  <c r="F23"/>
  <c r="I23" s="1"/>
  <c r="E23"/>
  <c r="E22" s="1"/>
  <c r="D130"/>
  <c r="D129" s="1"/>
  <c r="D49"/>
  <c r="E49" s="1"/>
  <c r="D64"/>
  <c r="E62"/>
  <c r="F64"/>
  <c r="I64" s="1"/>
  <c r="J64" s="1"/>
  <c r="F28"/>
  <c r="D28"/>
  <c r="F36"/>
  <c r="F35" s="1"/>
  <c r="I35" s="1"/>
  <c r="D36"/>
  <c r="F19"/>
  <c r="F18" s="1"/>
  <c r="I18" s="1"/>
  <c r="I104"/>
  <c r="J104" s="1"/>
  <c r="E104"/>
  <c r="E70"/>
  <c r="E69"/>
  <c r="E50"/>
  <c r="D61"/>
  <c r="F61"/>
  <c r="I61" s="1"/>
  <c r="I65"/>
  <c r="J65" s="1"/>
  <c r="E65"/>
  <c r="I62"/>
  <c r="J62" s="1"/>
  <c r="D137"/>
  <c r="I135"/>
  <c r="J135" s="1"/>
  <c r="E135"/>
  <c r="I127"/>
  <c r="J127" s="1"/>
  <c r="E127"/>
  <c r="F126"/>
  <c r="I126" s="1"/>
  <c r="E126"/>
  <c r="D126"/>
  <c r="J126" s="1"/>
  <c r="E125"/>
  <c r="I117"/>
  <c r="J117" s="1"/>
  <c r="E117"/>
  <c r="I103"/>
  <c r="I88"/>
  <c r="J88" s="1"/>
  <c r="E88"/>
  <c r="I79"/>
  <c r="J79" s="1"/>
  <c r="E79"/>
  <c r="E82"/>
  <c r="E81" s="1"/>
  <c r="I70"/>
  <c r="J70" s="1"/>
  <c r="I69"/>
  <c r="J69" s="1"/>
  <c r="F49"/>
  <c r="I49" s="1"/>
  <c r="F40"/>
  <c r="F39" s="1"/>
  <c r="I39" s="1"/>
  <c r="D39"/>
  <c r="I41"/>
  <c r="J41" s="1"/>
  <c r="E41"/>
  <c r="I40"/>
  <c r="F27"/>
  <c r="D27"/>
  <c r="I29"/>
  <c r="J29" s="1"/>
  <c r="E29"/>
  <c r="I28"/>
  <c r="D141"/>
  <c r="E141" s="1"/>
  <c r="E138"/>
  <c r="E137"/>
  <c r="I44"/>
  <c r="J44" s="1"/>
  <c r="E132"/>
  <c r="I105"/>
  <c r="J105" s="1"/>
  <c r="E105"/>
  <c r="E64"/>
  <c r="E61"/>
  <c r="I59"/>
  <c r="J59" s="1"/>
  <c r="E59"/>
  <c r="F58"/>
  <c r="I58" s="1"/>
  <c r="E58"/>
  <c r="D58"/>
  <c r="J58" s="1"/>
  <c r="I137"/>
  <c r="I138"/>
  <c r="F81"/>
  <c r="I78" s="1"/>
  <c r="I112"/>
  <c r="J112" s="1"/>
  <c r="E116"/>
  <c r="F15"/>
  <c r="F14" s="1"/>
  <c r="F32"/>
  <c r="F31" s="1"/>
  <c r="I43"/>
  <c r="F51"/>
  <c r="F145"/>
  <c r="D15"/>
  <c r="D14" s="1"/>
  <c r="D18"/>
  <c r="D32"/>
  <c r="D31" s="1"/>
  <c r="D35"/>
  <c r="D51"/>
  <c r="E91"/>
  <c r="E100"/>
  <c r="E99" s="1"/>
  <c r="E98" s="1"/>
  <c r="E84"/>
  <c r="E44"/>
  <c r="D122"/>
  <c r="D121" s="1"/>
  <c r="E123"/>
  <c r="F83"/>
  <c r="I83" s="1"/>
  <c r="D83"/>
  <c r="E83" s="1"/>
  <c r="E20"/>
  <c r="E19" s="1"/>
  <c r="E106"/>
  <c r="I106"/>
  <c r="J106" s="1"/>
  <c r="E51"/>
  <c r="I52"/>
  <c r="I51" s="1"/>
  <c r="E17"/>
  <c r="E16"/>
  <c r="D73"/>
  <c r="D72" s="1"/>
  <c r="D81"/>
  <c r="E78" s="1"/>
  <c r="D99"/>
  <c r="D98" s="1"/>
  <c r="D142"/>
  <c r="D145"/>
  <c r="F73"/>
  <c r="F72" s="1"/>
  <c r="I72" s="1"/>
  <c r="F99"/>
  <c r="F98" s="1"/>
  <c r="I98" s="1"/>
  <c r="F122"/>
  <c r="F121" s="1"/>
  <c r="I121" s="1"/>
  <c r="F142"/>
  <c r="F141" s="1"/>
  <c r="E143"/>
  <c r="E142" s="1"/>
  <c r="I84"/>
  <c r="E112"/>
  <c r="K112" s="1"/>
  <c r="I116"/>
  <c r="K116" s="1"/>
  <c r="E47"/>
  <c r="I11"/>
  <c r="J37"/>
  <c r="E146"/>
  <c r="E145" s="1"/>
  <c r="I50"/>
  <c r="I37"/>
  <c r="E37"/>
  <c r="E36"/>
  <c r="I20"/>
  <c r="I19"/>
  <c r="J19" s="1"/>
  <c r="I91"/>
  <c r="I90"/>
  <c r="J90" s="1"/>
  <c r="E74"/>
  <c r="E75"/>
  <c r="E122"/>
  <c r="E121" s="1"/>
  <c r="E45"/>
  <c r="E33"/>
  <c r="E34"/>
  <c r="E48"/>
  <c r="I47"/>
  <c r="I123"/>
  <c r="K123" s="1"/>
  <c r="I82"/>
  <c r="I145"/>
  <c r="I146"/>
  <c r="J146" s="1"/>
  <c r="J34"/>
  <c r="I16"/>
  <c r="K16" s="1"/>
  <c r="I17"/>
  <c r="K17" s="1"/>
  <c r="I33"/>
  <c r="J33" s="1"/>
  <c r="I34"/>
  <c r="I45"/>
  <c r="J45" s="1"/>
  <c r="I48"/>
  <c r="I74"/>
  <c r="I75"/>
  <c r="I100"/>
  <c r="K100" s="1"/>
  <c r="I143"/>
  <c r="I142" l="1"/>
  <c r="J142" s="1"/>
  <c r="K114"/>
  <c r="K111"/>
  <c r="I122"/>
  <c r="E83" i="3"/>
  <c r="H83" s="1"/>
  <c r="I83" s="1"/>
  <c r="J52" i="4"/>
  <c r="K82"/>
  <c r="K121"/>
  <c r="K91"/>
  <c r="K50"/>
  <c r="K137"/>
  <c r="F87"/>
  <c r="J83"/>
  <c r="J61"/>
  <c r="E32"/>
  <c r="E31" s="1"/>
  <c r="K93"/>
  <c r="E36" i="3"/>
  <c r="H36" s="1"/>
  <c r="I36" s="1"/>
  <c r="E109" i="4"/>
  <c r="K133"/>
  <c r="G116" i="3"/>
  <c r="G106" s="1"/>
  <c r="I84"/>
  <c r="D65"/>
  <c r="D30" s="1"/>
  <c r="I37"/>
  <c r="I75"/>
  <c r="I81"/>
  <c r="I50"/>
  <c r="I59"/>
  <c r="E65"/>
  <c r="H65" s="1"/>
  <c r="I66"/>
  <c r="I70"/>
  <c r="H58"/>
  <c r="E106"/>
  <c r="H106" s="1"/>
  <c r="H116" s="1"/>
  <c r="I23"/>
  <c r="E46"/>
  <c r="E58"/>
  <c r="E45" s="1"/>
  <c r="K92" i="4"/>
  <c r="I130"/>
  <c r="I131"/>
  <c r="K115"/>
  <c r="D57"/>
  <c r="F57"/>
  <c r="K119"/>
  <c r="K113"/>
  <c r="K89"/>
  <c r="I73"/>
  <c r="J73" s="1"/>
  <c r="K80"/>
  <c r="K118"/>
  <c r="K68"/>
  <c r="K143"/>
  <c r="K132"/>
  <c r="I99"/>
  <c r="I32"/>
  <c r="K32" s="1"/>
  <c r="J145"/>
  <c r="J122"/>
  <c r="K47"/>
  <c r="K20"/>
  <c r="I36"/>
  <c r="J36"/>
  <c r="J72"/>
  <c r="K44"/>
  <c r="E87"/>
  <c r="D13"/>
  <c r="K67"/>
  <c r="J67"/>
  <c r="K95"/>
  <c r="F42"/>
  <c r="K96"/>
  <c r="J95"/>
  <c r="K74"/>
  <c r="K54"/>
  <c r="J54"/>
  <c r="K55"/>
  <c r="K46"/>
  <c r="J23"/>
  <c r="K23"/>
  <c r="K24"/>
  <c r="F22"/>
  <c r="I22" s="1"/>
  <c r="J22" s="1"/>
  <c r="E131"/>
  <c r="E130" s="1"/>
  <c r="K130" s="1"/>
  <c r="D30"/>
  <c r="E15"/>
  <c r="E14" s="1"/>
  <c r="E108"/>
  <c r="D42"/>
  <c r="J91"/>
  <c r="I81"/>
  <c r="J81" s="1"/>
  <c r="I15"/>
  <c r="K84"/>
  <c r="K103"/>
  <c r="K104"/>
  <c r="F30"/>
  <c r="I87"/>
  <c r="J87" s="1"/>
  <c r="K87" s="1"/>
  <c r="K117"/>
  <c r="K65"/>
  <c r="J130"/>
  <c r="K62"/>
  <c r="J17"/>
  <c r="K75"/>
  <c r="D125"/>
  <c r="F125"/>
  <c r="I125" s="1"/>
  <c r="K125" s="1"/>
  <c r="K126"/>
  <c r="K127"/>
  <c r="K69"/>
  <c r="K135"/>
  <c r="E77"/>
  <c r="F77"/>
  <c r="I77" s="1"/>
  <c r="D77"/>
  <c r="K88"/>
  <c r="K70"/>
  <c r="J121"/>
  <c r="K79"/>
  <c r="K41"/>
  <c r="K52"/>
  <c r="J39"/>
  <c r="J40"/>
  <c r="E40"/>
  <c r="I27"/>
  <c r="J27" s="1"/>
  <c r="K29"/>
  <c r="J74"/>
  <c r="K138"/>
  <c r="J28"/>
  <c r="E27"/>
  <c r="E28"/>
  <c r="K28" s="1"/>
  <c r="E129"/>
  <c r="I31"/>
  <c r="K31" s="1"/>
  <c r="D86"/>
  <c r="K51"/>
  <c r="K59"/>
  <c r="K34"/>
  <c r="J75"/>
  <c r="F129"/>
  <c r="J100"/>
  <c r="J84"/>
  <c r="J137"/>
  <c r="K36"/>
  <c r="K64"/>
  <c r="K61"/>
  <c r="D108"/>
  <c r="K105"/>
  <c r="K99"/>
  <c r="J16"/>
  <c r="K83"/>
  <c r="K110"/>
  <c r="J138"/>
  <c r="J132"/>
  <c r="J143"/>
  <c r="J15"/>
  <c r="K146"/>
  <c r="K48"/>
  <c r="K43"/>
  <c r="K33"/>
  <c r="K122"/>
  <c r="K78"/>
  <c r="E73"/>
  <c r="K73" s="1"/>
  <c r="K145"/>
  <c r="J110"/>
  <c r="J103"/>
  <c r="K106"/>
  <c r="K58"/>
  <c r="J98"/>
  <c r="F108"/>
  <c r="I108" s="1"/>
  <c r="I109"/>
  <c r="F140"/>
  <c r="I140" s="1"/>
  <c r="I141"/>
  <c r="J141" s="1"/>
  <c r="E18"/>
  <c r="K19"/>
  <c r="J99"/>
  <c r="J43"/>
  <c r="J48"/>
  <c r="K45"/>
  <c r="J123"/>
  <c r="J47"/>
  <c r="J20"/>
  <c r="J51"/>
  <c r="J116"/>
  <c r="F86"/>
  <c r="I86" s="1"/>
  <c r="K98"/>
  <c r="J49"/>
  <c r="K49"/>
  <c r="J50"/>
  <c r="K37"/>
  <c r="J78"/>
  <c r="E86"/>
  <c r="K90"/>
  <c r="E35"/>
  <c r="K35" s="1"/>
  <c r="J35"/>
  <c r="F13"/>
  <c r="I14"/>
  <c r="K142"/>
  <c r="D140"/>
  <c r="E72"/>
  <c r="K72" s="1"/>
  <c r="E42"/>
  <c r="K18"/>
  <c r="J18"/>
  <c r="J82"/>
  <c r="K131" l="1"/>
  <c r="I65" i="3"/>
  <c r="D29"/>
  <c r="D22" s="1"/>
  <c r="I58"/>
  <c r="I106"/>
  <c r="I116" s="1"/>
  <c r="H46"/>
  <c r="I46" s="1"/>
  <c r="J32" i="4"/>
  <c r="D26"/>
  <c r="D12" s="1"/>
  <c r="F102"/>
  <c r="I102" s="1"/>
  <c r="K22"/>
  <c r="K15"/>
  <c r="K129"/>
  <c r="J77"/>
  <c r="K81"/>
  <c r="F26"/>
  <c r="F12" s="1"/>
  <c r="J86"/>
  <c r="J125"/>
  <c r="J140"/>
  <c r="E30"/>
  <c r="E13"/>
  <c r="K77"/>
  <c r="K40"/>
  <c r="E39"/>
  <c r="K39" s="1"/>
  <c r="K27"/>
  <c r="I57"/>
  <c r="J109"/>
  <c r="K109" s="1"/>
  <c r="J31"/>
  <c r="D102"/>
  <c r="E102" s="1"/>
  <c r="I42"/>
  <c r="J42" s="1"/>
  <c r="K86"/>
  <c r="J108"/>
  <c r="K108"/>
  <c r="J129"/>
  <c r="J131"/>
  <c r="E140"/>
  <c r="K140" s="1"/>
  <c r="K141"/>
  <c r="I13"/>
  <c r="I30"/>
  <c r="J30" s="1"/>
  <c r="K14"/>
  <c r="J14"/>
  <c r="H45" i="3" l="1"/>
  <c r="I45" s="1"/>
  <c r="E30"/>
  <c r="F10" i="4"/>
  <c r="I10" s="1"/>
  <c r="K102"/>
  <c r="D10"/>
  <c r="K42"/>
  <c r="J102"/>
  <c r="J57"/>
  <c r="E57"/>
  <c r="K57" s="1"/>
  <c r="I26"/>
  <c r="J26" s="1"/>
  <c r="K30"/>
  <c r="K13"/>
  <c r="J13"/>
  <c r="E26"/>
  <c r="H30" i="3" l="1"/>
  <c r="I30" s="1"/>
  <c r="E29"/>
  <c r="K26" i="4"/>
  <c r="E12"/>
  <c r="I12"/>
  <c r="J12" s="1"/>
  <c r="H29" i="3" l="1"/>
  <c r="I29" s="1"/>
  <c r="E22"/>
  <c r="H22" s="1"/>
  <c r="I22" s="1"/>
  <c r="E10" i="4"/>
  <c r="K10" s="1"/>
  <c r="J10"/>
  <c r="K12"/>
</calcChain>
</file>

<file path=xl/sharedStrings.xml><?xml version="1.0" encoding="utf-8"?>
<sst xmlns="http://schemas.openxmlformats.org/spreadsheetml/2006/main" count="1415" uniqueCount="412">
  <si>
    <t>383</t>
  </si>
  <si>
    <t xml:space="preserve">Единица измерения:  руб </t>
  </si>
  <si>
    <t>4</t>
  </si>
  <si>
    <t>5</t>
  </si>
  <si>
    <t>Неисполненные</t>
  </si>
  <si>
    <t>назначения</t>
  </si>
  <si>
    <t>КОДЫ</t>
  </si>
  <si>
    <t xml:space="preserve"> Наименование показателя</t>
  </si>
  <si>
    <t>в том числе:</t>
  </si>
  <si>
    <t xml:space="preserve">         Исполнено</t>
  </si>
  <si>
    <t>через</t>
  </si>
  <si>
    <t>банковские</t>
  </si>
  <si>
    <t>счета</t>
  </si>
  <si>
    <t>некассовые</t>
  </si>
  <si>
    <t>операции</t>
  </si>
  <si>
    <t>итого</t>
  </si>
  <si>
    <t>6</t>
  </si>
  <si>
    <t>7</t>
  </si>
  <si>
    <t>8</t>
  </si>
  <si>
    <t>9</t>
  </si>
  <si>
    <t>Код источника</t>
  </si>
  <si>
    <t>финансирования</t>
  </si>
  <si>
    <t>Доходы бюджета - всего</t>
  </si>
  <si>
    <t>Код</t>
  </si>
  <si>
    <t>стро-</t>
  </si>
  <si>
    <t>ки</t>
  </si>
  <si>
    <t xml:space="preserve">             по ОКПО</t>
  </si>
  <si>
    <t xml:space="preserve">             по ОКЕИ</t>
  </si>
  <si>
    <t xml:space="preserve">                   Дата</t>
  </si>
  <si>
    <t>Руководитель финансово-</t>
  </si>
  <si>
    <t xml:space="preserve">  Форма по ОКУД</t>
  </si>
  <si>
    <t xml:space="preserve">                                  (подпись)                                      (расшифровка подписи)</t>
  </si>
  <si>
    <t xml:space="preserve">                        (подпись)                     (расшифровка подписи)</t>
  </si>
  <si>
    <t xml:space="preserve">                                       (подпись)                (расшифровка подписи)</t>
  </si>
  <si>
    <t>010</t>
  </si>
  <si>
    <t>700</t>
  </si>
  <si>
    <t xml:space="preserve">       из них:</t>
  </si>
  <si>
    <t xml:space="preserve">      в том числе:</t>
  </si>
  <si>
    <t xml:space="preserve">                                 1. Доходы бюджета</t>
  </si>
  <si>
    <t>710</t>
  </si>
  <si>
    <t>720</t>
  </si>
  <si>
    <t>800</t>
  </si>
  <si>
    <t>810</t>
  </si>
  <si>
    <t>811</t>
  </si>
  <si>
    <t>820</t>
  </si>
  <si>
    <t>Изменение остатков средств</t>
  </si>
  <si>
    <t>х</t>
  </si>
  <si>
    <t>увеличение остатков средств</t>
  </si>
  <si>
    <t>уменьшение остатков средств</t>
  </si>
  <si>
    <t>Форма 0503127  с.3</t>
  </si>
  <si>
    <t>0503127</t>
  </si>
  <si>
    <t xml:space="preserve">                           Форма 0503127  с.4</t>
  </si>
  <si>
    <t>увеличение счетов расчетов (дебетовый остаток счета 121002000)</t>
  </si>
  <si>
    <t>уменьшение счетов расчетов (кредитовый остаток счета 130405000)</t>
  </si>
  <si>
    <t>Изменение остатков по расчетам                       (стр.810 + 820)</t>
  </si>
  <si>
    <t>Изменение остатков по внутренним расчетам (стр.821 + стр. 822)</t>
  </si>
  <si>
    <t>Периодичность:     месячная</t>
  </si>
  <si>
    <t xml:space="preserve">                          2. Расходы бюджета</t>
  </si>
  <si>
    <t xml:space="preserve">             Неисполненные </t>
  </si>
  <si>
    <t xml:space="preserve">Лимиты </t>
  </si>
  <si>
    <t xml:space="preserve">                назначения</t>
  </si>
  <si>
    <t>бюджетных</t>
  </si>
  <si>
    <t>по</t>
  </si>
  <si>
    <t>обязательств</t>
  </si>
  <si>
    <t>ассигно-</t>
  </si>
  <si>
    <t>лимитам</t>
  </si>
  <si>
    <t>ваниям</t>
  </si>
  <si>
    <t>10</t>
  </si>
  <si>
    <t>11</t>
  </si>
  <si>
    <t>Расходы бюджета - всего</t>
  </si>
  <si>
    <t>200</t>
  </si>
  <si>
    <t xml:space="preserve">        Форма 0503127  с.2</t>
  </si>
  <si>
    <t xml:space="preserve">Утвержденные </t>
  </si>
  <si>
    <t xml:space="preserve">бюджетные </t>
  </si>
  <si>
    <t xml:space="preserve">увеличение остатков по внутренним расчетам </t>
  </si>
  <si>
    <t xml:space="preserve">уменьшение остатков по внутренним расчетам </t>
  </si>
  <si>
    <t xml:space="preserve"> ГЛАВНОГО АДМИНИСТРАТОРА, АДМИНИСТРАТОРА ИСТОЧНИКОВ ФИНАНСИРОВАНИЯ ДЕФИЦИТА БЮДЖЕТА, </t>
  </si>
  <si>
    <t xml:space="preserve">                                                              ГЛАВНОГО АДМИНИСТРАТОРА, АДМИНИСТРАТОРА ДОХОДОВ БЮДЖЕТА                                    </t>
  </si>
  <si>
    <t>ОТЧЕТ  ОБ  ИСПОЛНЕНИИ БЮДЖЕТА</t>
  </si>
  <si>
    <t xml:space="preserve">                    3. Источники финансирования дефицита бюджета</t>
  </si>
  <si>
    <t>Источники финансирования дефицита бюджета - всего</t>
  </si>
  <si>
    <t>источники внутреннего финансирования бюджета</t>
  </si>
  <si>
    <t>источники внешнего финансирования бюджета</t>
  </si>
  <si>
    <t xml:space="preserve">Код </t>
  </si>
  <si>
    <t>расхода</t>
  </si>
  <si>
    <t>Результат исполнения бюджета                 (дефицит / профицит)</t>
  </si>
  <si>
    <t xml:space="preserve">        Глава по БК</t>
  </si>
  <si>
    <t>изменение остатков по расчетам с органами, организующими исполнение бюджета       (стр.811 + 812)</t>
  </si>
  <si>
    <t xml:space="preserve">Код дохода </t>
  </si>
  <si>
    <t xml:space="preserve">по бюджетной </t>
  </si>
  <si>
    <t>классификации</t>
  </si>
  <si>
    <t>по бюджетной</t>
  </si>
  <si>
    <t>кации</t>
  </si>
  <si>
    <t xml:space="preserve">Главный распорядитель, распорядитель, получатель бюджетных средств, </t>
  </si>
  <si>
    <t xml:space="preserve">главный администратор, администратор доходов бюджета, </t>
  </si>
  <si>
    <t xml:space="preserve">главный администратор, администратор источников </t>
  </si>
  <si>
    <t xml:space="preserve">через </t>
  </si>
  <si>
    <t>финансовые</t>
  </si>
  <si>
    <t>органы</t>
  </si>
  <si>
    <t>классифи-</t>
  </si>
  <si>
    <t xml:space="preserve">ГЛАВНОГО РАСПОРЯДИТЕЛЯ, РАСПОРЯДИТЕЛЯ, ПОЛУЧАТЕЛЯ БЮДЖЕТНЫХ СРЕДСТВ, </t>
  </si>
  <si>
    <t>951 202 01001 10 0000 151</t>
  </si>
  <si>
    <t>951 202 03015 10 0000 151</t>
  </si>
  <si>
    <t>000 000 00000 00 0000 100</t>
  </si>
  <si>
    <t>182 101 02000 01 0000 110</t>
  </si>
  <si>
    <t>182 106 01030 10 0000 110</t>
  </si>
  <si>
    <t>182 106 01030 10 1000 110</t>
  </si>
  <si>
    <t>951 117 01050 10 0000 180</t>
  </si>
  <si>
    <t>182 106 00000 00 0000 110</t>
  </si>
  <si>
    <t>Налог на доходы физических лиц</t>
  </si>
  <si>
    <t>Единый сельхоз. налог</t>
  </si>
  <si>
    <t>Госпошлина</t>
  </si>
  <si>
    <t>000 870 00000 00 0000 151</t>
  </si>
  <si>
    <t>Налоговые доходы</t>
  </si>
  <si>
    <t>Налоговые доходы и неналог. доходы</t>
  </si>
  <si>
    <t>Неналоговые доходы</t>
  </si>
  <si>
    <t>Налог на имущество</t>
  </si>
  <si>
    <t>0104</t>
  </si>
  <si>
    <t>0309</t>
  </si>
  <si>
    <t>0500</t>
  </si>
  <si>
    <t>0801</t>
  </si>
  <si>
    <t>0203</t>
  </si>
  <si>
    <t>9600 0000000 000 000</t>
  </si>
  <si>
    <t>Коммунальные услуги</t>
  </si>
  <si>
    <t>Прочие расходы</t>
  </si>
  <si>
    <t>Увел стоимости материальн.запасов</t>
  </si>
  <si>
    <t xml:space="preserve">Центральный аппарат </t>
  </si>
  <si>
    <r>
      <t xml:space="preserve">финансирования дефицита бюджета                                          </t>
    </r>
    <r>
      <rPr>
        <b/>
        <sz val="9"/>
        <rFont val="Arial Cyr"/>
        <charset val="204"/>
      </rPr>
      <t xml:space="preserve"> Администрация Терновского сельского поселения</t>
    </r>
  </si>
  <si>
    <t>Культура</t>
  </si>
  <si>
    <t>210</t>
  </si>
  <si>
    <t>211</t>
  </si>
  <si>
    <t>213</t>
  </si>
  <si>
    <t>000</t>
  </si>
  <si>
    <t>212</t>
  </si>
  <si>
    <t>220</t>
  </si>
  <si>
    <t>221</t>
  </si>
  <si>
    <t>223</t>
  </si>
  <si>
    <t>225</t>
  </si>
  <si>
    <t>226</t>
  </si>
  <si>
    <t>290</t>
  </si>
  <si>
    <t>340</t>
  </si>
  <si>
    <t xml:space="preserve"> Руководитель   __________________             </t>
  </si>
  <si>
    <t>экономической службы        ____________________     О.А.Потапова</t>
  </si>
  <si>
    <t>020</t>
  </si>
  <si>
    <t>030</t>
  </si>
  <si>
    <t>Осущ. первичного воинского учета</t>
  </si>
  <si>
    <t>Глава муниципального образования</t>
  </si>
  <si>
    <t>04226215</t>
  </si>
  <si>
    <t>951</t>
  </si>
  <si>
    <t>Остатки прошлых лет по зем. налогу</t>
  </si>
  <si>
    <t>Ю.В.Кулаков</t>
  </si>
  <si>
    <t xml:space="preserve">Главный бухгалтер ________________Н.Н.Землянухина          </t>
  </si>
  <si>
    <t>951 202 04999 10  0000 151</t>
  </si>
  <si>
    <t>Дотации</t>
  </si>
  <si>
    <t>Субвенции</t>
  </si>
  <si>
    <t>Невыясненные поступления</t>
  </si>
  <si>
    <t>Доходы в связи с применением УСНО</t>
  </si>
  <si>
    <t>Аренда имущества</t>
  </si>
  <si>
    <t>000  000  00000 00 0000 000</t>
  </si>
  <si>
    <t>Налог на имущество физических лиц</t>
  </si>
  <si>
    <t>Доходы в виде арендной платы за земли,находящиеся в собственности поселений</t>
  </si>
  <si>
    <t>Начисления на выплаты по оплате труда</t>
  </si>
  <si>
    <t>Работы, услуги по содержанию имущества</t>
  </si>
  <si>
    <t>Оплата работ и услуг</t>
  </si>
  <si>
    <t>Жилищно-коммунальное зозяйство</t>
  </si>
  <si>
    <t>000 000 00000 00 0000 110</t>
  </si>
  <si>
    <t>-</t>
  </si>
  <si>
    <t>0,00</t>
  </si>
  <si>
    <t>263</t>
  </si>
  <si>
    <t>Прочие субвенции бюджетам поселений</t>
  </si>
  <si>
    <t>0412</t>
  </si>
  <si>
    <t>Другие общегосударственные вопросы</t>
  </si>
  <si>
    <t>1000</t>
  </si>
  <si>
    <t>Социальная политика</t>
  </si>
  <si>
    <t>Прочие м/б трансф.бюджетам поселений</t>
  </si>
  <si>
    <t>951 111 05025 10 0000 120</t>
  </si>
  <si>
    <t>182 105 01000 00 0000 110</t>
  </si>
  <si>
    <t>Прочие неналоговые доходы</t>
  </si>
  <si>
    <t>0113</t>
  </si>
  <si>
    <t>251</t>
  </si>
  <si>
    <t>Безвозмездные перечисления бюджетам</t>
  </si>
  <si>
    <t>Национальная экономика</t>
  </si>
  <si>
    <t>Национальная безопасность и правоохранительная деятельность</t>
  </si>
  <si>
    <t>0300</t>
  </si>
  <si>
    <t>Оплата труда и начисления</t>
  </si>
  <si>
    <t>182 105 01011 01 1000 110</t>
  </si>
  <si>
    <t>182 105 01011 01 0000 110</t>
  </si>
  <si>
    <t>182 105 03020 01 0000 110</t>
  </si>
  <si>
    <t>182 105 03020 01 1000 110</t>
  </si>
  <si>
    <t>Единый сельскохозяйственный налог (за налоговые периоды, истекшие до 1 января 2011 года)</t>
  </si>
  <si>
    <t>0503</t>
  </si>
  <si>
    <t>182 105 03010 01 1000110</t>
  </si>
  <si>
    <t>182 105 03010 01 3000 110</t>
  </si>
  <si>
    <t>951 202 03024 10  0000 151</t>
  </si>
  <si>
    <t>1102</t>
  </si>
  <si>
    <t>Оценка объектов, паспортизация и признание прав собственности</t>
  </si>
  <si>
    <t>0505</t>
  </si>
  <si>
    <t xml:space="preserve"> Администрация Колундаевского сельского поселения Шолоховского района</t>
  </si>
  <si>
    <t>182 105 03010 01 0000110</t>
  </si>
  <si>
    <t>182 105 03000 00 0000110</t>
  </si>
  <si>
    <t>Транспортные услуги</t>
  </si>
  <si>
    <t xml:space="preserve">Заработная плата </t>
  </si>
  <si>
    <t>Прочие выплаты</t>
  </si>
  <si>
    <r>
      <t xml:space="preserve">Наименование бюджета              </t>
    </r>
    <r>
      <rPr>
        <u/>
        <sz val="8"/>
        <rFont val="Arial Cyr"/>
        <charset val="204"/>
      </rPr>
      <t xml:space="preserve">                                               бюджет Колундаевского сельского поселения Шолоховского района   </t>
    </r>
    <r>
      <rPr>
        <sz val="8"/>
        <rFont val="Arial Cyr"/>
        <family val="2"/>
        <charset val="204"/>
      </rPr>
      <t>________________________________________________________________________________________________________________________</t>
    </r>
  </si>
  <si>
    <t>Иные выплаты аппарату, за исключением оплаты труда</t>
  </si>
  <si>
    <t>Оплата труда и начисления на выплаты по оплате труда</t>
  </si>
  <si>
    <t>Прочая закупка товаров, работ и услуг для государственных нужд</t>
  </si>
  <si>
    <t>Прочие работы, услуги</t>
  </si>
  <si>
    <t>0314</t>
  </si>
  <si>
    <t>0409</t>
  </si>
  <si>
    <t>Безвозмездные перечисления государственным и муниципальным организациям</t>
  </si>
  <si>
    <t>0400</t>
  </si>
  <si>
    <t>241</t>
  </si>
  <si>
    <t>0100</t>
  </si>
  <si>
    <t>182 101 02010 01 0000 110</t>
  </si>
  <si>
    <t>182 101 02010 01 1000 110</t>
  </si>
  <si>
    <t>182 101 02010 01 2000 110</t>
  </si>
  <si>
    <t>182 101 02010 01 3000 110</t>
  </si>
  <si>
    <t>182 105 01011 01 2000 110</t>
  </si>
  <si>
    <t>500</t>
  </si>
  <si>
    <t>520</t>
  </si>
  <si>
    <t>821</t>
  </si>
  <si>
    <t>822</t>
  </si>
  <si>
    <t>0502</t>
  </si>
  <si>
    <t>310</t>
  </si>
  <si>
    <t>182 109 04053 10 0000 110</t>
  </si>
  <si>
    <t>Минимальный налог, зачисляемый в бюджеты субъектов РФ</t>
  </si>
  <si>
    <t>182 105 01050 01 1000 110</t>
  </si>
  <si>
    <t>182 105 01050 01 0000 110</t>
  </si>
  <si>
    <t>182 105 01021 01 0000 110</t>
  </si>
  <si>
    <t>Оплата услуг связи</t>
  </si>
  <si>
    <t>Муниципальная пенсия</t>
  </si>
  <si>
    <t>300</t>
  </si>
  <si>
    <t>222</t>
  </si>
  <si>
    <t>Прочие поступления от денежных взысканий (штрафов) и иных сумм в возмещение ущерба</t>
  </si>
  <si>
    <t>951 116 90050 10 0000 140</t>
  </si>
  <si>
    <t>200,00</t>
  </si>
  <si>
    <t>951 108 04020 01 1000 110</t>
  </si>
  <si>
    <t>0804</t>
  </si>
  <si>
    <t>0800</t>
  </si>
  <si>
    <t>0102</t>
  </si>
  <si>
    <t>Увел.стоим.основных средств</t>
  </si>
  <si>
    <t>000 111 05000 00 0000 120</t>
  </si>
  <si>
    <t>182 105 00000 00 0000 110</t>
  </si>
  <si>
    <t>182 109 04053 10 1000 110</t>
  </si>
  <si>
    <t>951 219 05000 10  0000 151</t>
  </si>
  <si>
    <t>Возврат остатков субсидий, субвенций и иных м/б трансфертов, имеющих целевое значение, прошлых лет из бюджетов поселений</t>
  </si>
  <si>
    <t>0104 1012522 244 000</t>
  </si>
  <si>
    <t>0104 1012522 244 220</t>
  </si>
  <si>
    <t>0104 1012522 244 226</t>
  </si>
  <si>
    <t>Подпрограмма "Развитие информационных технологий"</t>
  </si>
  <si>
    <t>0113 0812516 244 290</t>
  </si>
  <si>
    <t>0113 0812516 244 000</t>
  </si>
  <si>
    <t>0113 1222526 244 226</t>
  </si>
  <si>
    <t>0113 1232527 244 226</t>
  </si>
  <si>
    <t>0309 0922520 540 251</t>
  </si>
  <si>
    <t>0309 0922520 540 000</t>
  </si>
  <si>
    <t>0309 0912519 244 226</t>
  </si>
  <si>
    <t>0314 0822517 244 340</t>
  </si>
  <si>
    <t>0409 0612513 244 225</t>
  </si>
  <si>
    <t>0409 0617351 244 225</t>
  </si>
  <si>
    <t>0412 0512509 244 226</t>
  </si>
  <si>
    <t>0412 0512509 244 000</t>
  </si>
  <si>
    <t>0502 0512512 244 310</t>
  </si>
  <si>
    <t>0502 0512512 852 290</t>
  </si>
  <si>
    <t>0503 0512507 244 223</t>
  </si>
  <si>
    <t>0503 0512508 244 340</t>
  </si>
  <si>
    <t>0503 0512510 244 225</t>
  </si>
  <si>
    <t>0505 0512509 244 226</t>
  </si>
  <si>
    <t>0505 0512509 244 000</t>
  </si>
  <si>
    <t>0707</t>
  </si>
  <si>
    <t>Муниципальная программа "Молодежь Колундаевского сельского поселения"</t>
  </si>
  <si>
    <t>Молодежная политика и оздоровление детей</t>
  </si>
  <si>
    <t>0707 0212502 244 000</t>
  </si>
  <si>
    <t>0707 0212502 244 290</t>
  </si>
  <si>
    <t>0801 0310059 611 241</t>
  </si>
  <si>
    <t>Увеличение стоимости материальных запасов</t>
  </si>
  <si>
    <t>0804 0312504 244 225</t>
  </si>
  <si>
    <t>1001 0112501 321 263</t>
  </si>
  <si>
    <t>1102 0412506 244 290</t>
  </si>
  <si>
    <t>1001 0112501 000 000</t>
  </si>
  <si>
    <t>ФОТ муниципальных органов</t>
  </si>
  <si>
    <t>Подпрограмма "Пожарная безопасность"</t>
  </si>
  <si>
    <t>Дорожное хозяйство</t>
  </si>
  <si>
    <t>Расходы на обеспечение мероприятий , направленных на оформление права муниципальной собственности</t>
  </si>
  <si>
    <t>Благоустройство</t>
  </si>
  <si>
    <t>0503 0510000 244 000</t>
  </si>
  <si>
    <t>Подрограмма "Благоустройство территории и обеспечение качественными жилищно-коммунальными услугами населения"</t>
  </si>
  <si>
    <t>Подрограмма "Развитие муниципального управления и муниципальной службы"</t>
  </si>
  <si>
    <t>Подрограмма "Противодействие коррупции"</t>
  </si>
  <si>
    <t>Подпрограмма "Развите культуры"</t>
  </si>
  <si>
    <t>Расходы на развитие материально-технической базы сферы культуры</t>
  </si>
  <si>
    <t>Выплата государственной пенсии за выслугу лет</t>
  </si>
  <si>
    <t>182 101 02020 01 0000 110</t>
  </si>
  <si>
    <t>182 101 02020 01 1000 110</t>
  </si>
  <si>
    <t>182 101 02030 01 1000 110</t>
  </si>
  <si>
    <t>182 105 01022 01 1000 110</t>
  </si>
  <si>
    <t xml:space="preserve">           по ОКТМО</t>
  </si>
  <si>
    <t>60659430</t>
  </si>
  <si>
    <t>182 105 01021 01 3000 110</t>
  </si>
  <si>
    <t>0502 0512512 244 226</t>
  </si>
  <si>
    <t>0801 0312504 244 340</t>
  </si>
  <si>
    <t>0801 0310000 610 241</t>
  </si>
  <si>
    <t>0102 1230011 121 000</t>
  </si>
  <si>
    <t>0102 1230011 121 210</t>
  </si>
  <si>
    <t>0102 1230011 121 211</t>
  </si>
  <si>
    <t>0102 1230011 121 213</t>
  </si>
  <si>
    <t>0102 1230011 122 000</t>
  </si>
  <si>
    <t>0102 1230011 122 210</t>
  </si>
  <si>
    <t>0102 1230011 122 212</t>
  </si>
  <si>
    <t>0104 1230011 000 000</t>
  </si>
  <si>
    <t>0104 1230011 121 000</t>
  </si>
  <si>
    <t>0104 1230011 121 210</t>
  </si>
  <si>
    <t>0104 1230011 121 211</t>
  </si>
  <si>
    <t>0104 1230011 121 213</t>
  </si>
  <si>
    <t>0104 1230011 122 000</t>
  </si>
  <si>
    <t>0104 1230011 122 210</t>
  </si>
  <si>
    <t>0104 1230011 122 212</t>
  </si>
  <si>
    <t>0104 1230019 244 000</t>
  </si>
  <si>
    <t>0104 1230019 244 220</t>
  </si>
  <si>
    <t>0104 1230019 244 221</t>
  </si>
  <si>
    <t>0104 1230019 244 223</t>
  </si>
  <si>
    <t>0104 1230019 244 225</t>
  </si>
  <si>
    <t>0104 1230019 244 226</t>
  </si>
  <si>
    <t>0104 1230019 244 300</t>
  </si>
  <si>
    <t>0104 1230019 244 340</t>
  </si>
  <si>
    <t>0104 1237239 244 300</t>
  </si>
  <si>
    <t>0104 1237239 244 340</t>
  </si>
  <si>
    <t>0104 1230019 244 222</t>
  </si>
  <si>
    <t>Резервный фонд на финансовое обеспечение непредвиденных расходов</t>
  </si>
  <si>
    <t>0111 9919010 870 290</t>
  </si>
  <si>
    <t>0113 1239999 851 290</t>
  </si>
  <si>
    <t>0113 1239999 852 290</t>
  </si>
  <si>
    <t>0409 0612528 244 225</t>
  </si>
  <si>
    <t>0409 0612528 244 000</t>
  </si>
  <si>
    <t>Подпрограмма "Развитие транспортной системы Колундаевского сельского поселения"</t>
  </si>
  <si>
    <t>3316900</t>
  </si>
  <si>
    <t>100 103 02260 01 0000 110</t>
  </si>
  <si>
    <t>100 103 02250 01 0000 110</t>
  </si>
  <si>
    <t>100 103 02240 01 0000 110</t>
  </si>
  <si>
    <t>100 103 02230 01 0000 110</t>
  </si>
  <si>
    <t>100 103 02200 01 0000 110</t>
  </si>
  <si>
    <t>182 106 06033 10 1000 110</t>
  </si>
  <si>
    <t>182 106 06043 10 1000 110</t>
  </si>
  <si>
    <t>182 106 06043 10 3000 110</t>
  </si>
  <si>
    <t>182 106 06043 10 0000 110</t>
  </si>
  <si>
    <t>182 106 06033 10 3000 110</t>
  </si>
  <si>
    <t>182 106 06033 10 0000 110</t>
  </si>
  <si>
    <t>Доходы от уплаты акцизов на автомобильный бензин</t>
  </si>
  <si>
    <t>Доходы от уплаты акцизов на моторные масла</t>
  </si>
  <si>
    <t>Доходы от уплаты акцизов на дизельное топливо</t>
  </si>
  <si>
    <t>Акцизы по подакцизным товарам</t>
  </si>
  <si>
    <t>Доходы от уплаты акцизов на прямогонный бензин</t>
  </si>
  <si>
    <t>182 105 01021 01 2100 110</t>
  </si>
  <si>
    <t>182 105 01050 01 2100 110</t>
  </si>
  <si>
    <t>182 106 01030 10 2100 110</t>
  </si>
  <si>
    <t>182 106 01030 10 4000 110</t>
  </si>
  <si>
    <t>182 106 06043 10 2100 110</t>
  </si>
  <si>
    <t>Подпрограмма "Обеспечение реализации муниципальной программы "Муниципальная политика"</t>
  </si>
  <si>
    <t>Подпрограмма "Обеспечение реализации муниципальной программы "Муниципальная политика "</t>
  </si>
  <si>
    <t>Подпрограмма "Защита населения и территории от чрезвычайных ситуаций"</t>
  </si>
  <si>
    <t>Подпрограмма "Профилактика правонарушений , экстремизма и терроризма"</t>
  </si>
  <si>
    <t>Подпрограмма "Развитие транспортной системы"</t>
  </si>
  <si>
    <t>Подпрограмма "Благоустройство территории поселения и обеспечение качественными жилищно-коммунальными услугами населения"</t>
  </si>
  <si>
    <t>Подпрограмма "Развите культуры" муниципальной программы "Развитие культуры"</t>
  </si>
  <si>
    <t>Подпрограмма " Социальная поддержка отдельных категорий граждан"."</t>
  </si>
  <si>
    <t>Подпрограмма "Развитие физической культуры и спорта"</t>
  </si>
  <si>
    <t>Земельный налог,земли с/х назнач.</t>
  </si>
  <si>
    <t>Земельный налог,земли не с/х назначения</t>
  </si>
  <si>
    <t>0102 1230019 122 212</t>
  </si>
  <si>
    <t>0102 1230019 122 210</t>
  </si>
  <si>
    <t>0104 1230019 122 210</t>
  </si>
  <si>
    <t>0104 1230019 122 212</t>
  </si>
  <si>
    <t>0104 1230019 122 000</t>
  </si>
  <si>
    <t>0102 1230019 122 000</t>
  </si>
  <si>
    <t>182 106 06043 10 4000 110</t>
  </si>
  <si>
    <t>0113 1239999 122 262</t>
  </si>
  <si>
    <t>262</t>
  </si>
  <si>
    <t>Пособия по социальной помощи населению</t>
  </si>
  <si>
    <t>0113 1239999 000 000</t>
  </si>
  <si>
    <t>802 116 51040 02 0000 140</t>
  </si>
  <si>
    <t>0503 0519999 244 226</t>
  </si>
  <si>
    <t>0309 0912519 244 310</t>
  </si>
  <si>
    <t>182 105 01021 01 1000 110</t>
  </si>
  <si>
    <t>182 106 06033 10 2100 110</t>
  </si>
  <si>
    <t>И.В.Краюшкина</t>
  </si>
  <si>
    <t>182 105 03010 01 2100 110</t>
  </si>
  <si>
    <t>0503 0512507 244 225</t>
  </si>
  <si>
    <t>0503 0519999 852 290</t>
  </si>
  <si>
    <t>857 116 51040 02 0000 140</t>
  </si>
  <si>
    <t xml:space="preserve">951 117 05050 10 0000 180 </t>
  </si>
  <si>
    <t xml:space="preserve">951 117 05050 10 0000 172 </t>
  </si>
  <si>
    <t>0503 0512507 244 340</t>
  </si>
  <si>
    <t>0409 0612528 244 226</t>
  </si>
  <si>
    <t>0.00</t>
  </si>
  <si>
    <t>0801 0317385 611 241</t>
  </si>
  <si>
    <t>182 106 06033 10 4000 110</t>
  </si>
  <si>
    <t>0409 0612514 244 225</t>
  </si>
  <si>
    <t>0409 0612528 244 340</t>
  </si>
  <si>
    <t>0503 0510000 000 000</t>
  </si>
  <si>
    <t>0203 1235118 121 210</t>
  </si>
  <si>
    <t>0203 1235118 121 211</t>
  </si>
  <si>
    <t>0203 1235118 121 213</t>
  </si>
  <si>
    <t>081 116 90050 10 6000 140</t>
  </si>
  <si>
    <t>182 101 02010 01 4000 110</t>
  </si>
  <si>
    <t xml:space="preserve">                                                                        на  1 декабря 2015 г.</t>
  </si>
  <si>
    <t>01.12.2015</t>
  </si>
  <si>
    <t>"03" декабря 2015 г.</t>
  </si>
  <si>
    <t>0503 0512507 244 222</t>
  </si>
  <si>
    <t>0503 0512507 244 226</t>
  </si>
  <si>
    <t xml:space="preserve">Прочие работы, услуги </t>
  </si>
  <si>
    <t>65900</t>
  </si>
</sst>
</file>

<file path=xl/styles.xml><?xml version="1.0" encoding="utf-8"?>
<styleSheet xmlns="http://schemas.openxmlformats.org/spreadsheetml/2006/main">
  <fonts count="12">
    <font>
      <sz val="10"/>
      <name val="Arial Cyr"/>
      <charset val="204"/>
    </font>
    <font>
      <b/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  <font>
      <b/>
      <sz val="9"/>
      <name val="Arial Cyr"/>
      <charset val="204"/>
    </font>
    <font>
      <u/>
      <sz val="8"/>
      <name val="Arial Cyr"/>
      <charset val="204"/>
    </font>
    <font>
      <sz val="10"/>
      <name val="Arial Cyr"/>
      <charset val="204"/>
    </font>
    <font>
      <sz val="9"/>
      <name val="Arial Cyr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6">
    <xf numFmtId="0" fontId="0" fillId="0" borderId="0" xfId="0"/>
    <xf numFmtId="49" fontId="0" fillId="0" borderId="0" xfId="0" applyNumberFormat="1"/>
    <xf numFmtId="0" fontId="0" fillId="0" borderId="0" xfId="0" applyAlignment="1">
      <alignment horizontal="left"/>
    </xf>
    <xf numFmtId="0" fontId="2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left"/>
    </xf>
    <xf numFmtId="0" fontId="2" fillId="0" borderId="3" xfId="0" applyFont="1" applyBorder="1" applyAlignment="1">
      <alignment horizontal="center"/>
    </xf>
    <xf numFmtId="0" fontId="3" fillId="0" borderId="4" xfId="0" applyFont="1" applyBorder="1" applyAlignment="1">
      <alignment horizontal="left" wrapText="1"/>
    </xf>
    <xf numFmtId="0" fontId="2" fillId="0" borderId="0" xfId="0" applyFont="1" applyBorder="1"/>
    <xf numFmtId="49" fontId="2" fillId="0" borderId="0" xfId="0" applyNumberFormat="1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Continuous"/>
    </xf>
    <xf numFmtId="0" fontId="0" fillId="0" borderId="5" xfId="0" applyBorder="1" applyAlignment="1"/>
    <xf numFmtId="49" fontId="0" fillId="0" borderId="5" xfId="0" applyNumberFormat="1" applyBorder="1"/>
    <xf numFmtId="0" fontId="0" fillId="0" borderId="5" xfId="0" applyBorder="1"/>
    <xf numFmtId="49" fontId="2" fillId="0" borderId="6" xfId="0" applyNumberFormat="1" applyFont="1" applyBorder="1" applyAlignment="1">
      <alignment horizontal="center"/>
    </xf>
    <xf numFmtId="49" fontId="2" fillId="0" borderId="6" xfId="0" applyNumberFormat="1" applyFont="1" applyBorder="1"/>
    <xf numFmtId="49" fontId="2" fillId="0" borderId="7" xfId="0" applyNumberFormat="1" applyFont="1" applyBorder="1" applyAlignment="1">
      <alignment horizontal="centerContinuous"/>
    </xf>
    <xf numFmtId="0" fontId="2" fillId="0" borderId="0" xfId="0" applyFont="1" applyBorder="1" applyAlignment="1">
      <alignment horizontal="left"/>
    </xf>
    <xf numFmtId="49" fontId="2" fillId="0" borderId="0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Continuous"/>
    </xf>
    <xf numFmtId="49" fontId="2" fillId="0" borderId="0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49" fontId="2" fillId="0" borderId="8" xfId="0" applyNumberFormat="1" applyFont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/>
    </xf>
    <xf numFmtId="49" fontId="2" fillId="0" borderId="10" xfId="0" applyNumberFormat="1" applyFont="1" applyBorder="1" applyAlignment="1">
      <alignment horizontal="center" vertical="center"/>
    </xf>
    <xf numFmtId="49" fontId="2" fillId="0" borderId="11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top"/>
    </xf>
    <xf numFmtId="49" fontId="2" fillId="0" borderId="1" xfId="0" applyNumberFormat="1" applyFont="1" applyBorder="1" applyAlignment="1">
      <alignment horizontal="center" vertical="center"/>
    </xf>
    <xf numFmtId="49" fontId="2" fillId="0" borderId="11" xfId="0" applyNumberFormat="1" applyFont="1" applyBorder="1" applyAlignment="1">
      <alignment horizontal="center"/>
    </xf>
    <xf numFmtId="0" fontId="0" fillId="0" borderId="5" xfId="0" applyBorder="1" applyAlignment="1">
      <alignment horizontal="left"/>
    </xf>
    <xf numFmtId="0" fontId="6" fillId="0" borderId="0" xfId="0" applyFont="1" applyBorder="1" applyAlignment="1"/>
    <xf numFmtId="0" fontId="5" fillId="0" borderId="0" xfId="0" applyFont="1" applyBorder="1" applyAlignment="1">
      <alignment horizontal="left" wrapText="1"/>
    </xf>
    <xf numFmtId="0" fontId="2" fillId="0" borderId="0" xfId="0" applyFont="1" applyBorder="1" applyAlignment="1">
      <alignment horizontal="left" wrapText="1"/>
    </xf>
    <xf numFmtId="0" fontId="0" fillId="0" borderId="3" xfId="0" applyBorder="1" applyAlignment="1">
      <alignment horizontal="left"/>
    </xf>
    <xf numFmtId="49" fontId="2" fillId="0" borderId="0" xfId="0" applyNumberFormat="1" applyFont="1" applyBorder="1" applyAlignment="1">
      <alignment horizontal="left"/>
    </xf>
    <xf numFmtId="49" fontId="0" fillId="0" borderId="5" xfId="0" applyNumberFormat="1" applyBorder="1" applyAlignment="1">
      <alignment horizontal="left"/>
    </xf>
    <xf numFmtId="0" fontId="3" fillId="0" borderId="0" xfId="0" applyFont="1" applyBorder="1" applyAlignment="1">
      <alignment horizontal="left" wrapText="1"/>
    </xf>
    <xf numFmtId="49" fontId="2" fillId="0" borderId="0" xfId="0" applyNumberFormat="1" applyFont="1" applyBorder="1"/>
    <xf numFmtId="0" fontId="3" fillId="0" borderId="5" xfId="0" applyFont="1" applyBorder="1" applyAlignment="1">
      <alignment horizontal="left" wrapText="1"/>
    </xf>
    <xf numFmtId="49" fontId="3" fillId="0" borderId="5" xfId="0" applyNumberFormat="1" applyFont="1" applyBorder="1" applyAlignment="1">
      <alignment horizontal="center" wrapText="1"/>
    </xf>
    <xf numFmtId="49" fontId="2" fillId="0" borderId="6" xfId="0" applyNumberFormat="1" applyFont="1" applyBorder="1" applyAlignment="1">
      <alignment horizontal="centerContinuous"/>
    </xf>
    <xf numFmtId="49" fontId="3" fillId="0" borderId="0" xfId="0" applyNumberFormat="1" applyFont="1" applyBorder="1" applyAlignment="1">
      <alignment horizontal="center" wrapText="1"/>
    </xf>
    <xf numFmtId="49" fontId="0" fillId="0" borderId="0" xfId="0" applyNumberFormat="1" applyBorder="1"/>
    <xf numFmtId="0" fontId="0" fillId="0" borderId="0" xfId="0" applyBorder="1"/>
    <xf numFmtId="0" fontId="4" fillId="0" borderId="0" xfId="0" applyFont="1" applyAlignment="1"/>
    <xf numFmtId="0" fontId="0" fillId="0" borderId="0" xfId="0" applyAlignment="1"/>
    <xf numFmtId="49" fontId="2" fillId="0" borderId="12" xfId="0" applyNumberFormat="1" applyFont="1" applyBorder="1"/>
    <xf numFmtId="0" fontId="2" fillId="0" borderId="11" xfId="0" applyFont="1" applyBorder="1" applyAlignment="1">
      <alignment horizontal="center"/>
    </xf>
    <xf numFmtId="49" fontId="2" fillId="0" borderId="13" xfId="0" applyNumberFormat="1" applyFont="1" applyBorder="1" applyAlignment="1">
      <alignment horizontal="centerContinuous"/>
    </xf>
    <xf numFmtId="0" fontId="1" fillId="0" borderId="0" xfId="0" applyFont="1"/>
    <xf numFmtId="2" fontId="2" fillId="0" borderId="14" xfId="0" applyNumberFormat="1" applyFont="1" applyBorder="1" applyAlignment="1">
      <alignment horizontal="center"/>
    </xf>
    <xf numFmtId="0" fontId="3" fillId="0" borderId="0" xfId="0" applyFont="1"/>
    <xf numFmtId="2" fontId="2" fillId="0" borderId="3" xfId="0" applyNumberFormat="1" applyFont="1" applyBorder="1" applyAlignment="1">
      <alignment horizontal="center"/>
    </xf>
    <xf numFmtId="2" fontId="2" fillId="0" borderId="16" xfId="0" applyNumberFormat="1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2" fontId="2" fillId="0" borderId="0" xfId="0" applyNumberFormat="1" applyFont="1" applyBorder="1"/>
    <xf numFmtId="2" fontId="2" fillId="0" borderId="5" xfId="0" applyNumberFormat="1" applyFont="1" applyBorder="1" applyAlignment="1">
      <alignment horizontal="center"/>
    </xf>
    <xf numFmtId="2" fontId="2" fillId="0" borderId="2" xfId="0" applyNumberFormat="1" applyFont="1" applyBorder="1" applyAlignment="1">
      <alignment horizontal="center" vertical="center"/>
    </xf>
    <xf numFmtId="2" fontId="2" fillId="0" borderId="17" xfId="0" applyNumberFormat="1" applyFont="1" applyBorder="1" applyAlignment="1">
      <alignment horizontal="center" vertical="center"/>
    </xf>
    <xf numFmtId="2" fontId="2" fillId="0" borderId="5" xfId="0" applyNumberFormat="1" applyFont="1" applyBorder="1" applyAlignment="1">
      <alignment horizontal="center" vertical="top"/>
    </xf>
    <xf numFmtId="2" fontId="2" fillId="0" borderId="5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2" fontId="2" fillId="0" borderId="18" xfId="0" applyNumberFormat="1" applyFont="1" applyBorder="1" applyAlignment="1">
      <alignment horizontal="center" vertical="center"/>
    </xf>
    <xf numFmtId="2" fontId="2" fillId="0" borderId="11" xfId="0" applyNumberFormat="1" applyFont="1" applyBorder="1" applyAlignment="1">
      <alignment horizontal="center" vertical="center"/>
    </xf>
    <xf numFmtId="2" fontId="2" fillId="0" borderId="10" xfId="0" applyNumberFormat="1" applyFont="1" applyBorder="1" applyAlignment="1">
      <alignment horizontal="center" vertical="center"/>
    </xf>
    <xf numFmtId="2" fontId="2" fillId="0" borderId="3" xfId="0" applyNumberFormat="1" applyFont="1" applyBorder="1" applyAlignment="1">
      <alignment horizontal="center" vertical="center"/>
    </xf>
    <xf numFmtId="0" fontId="10" fillId="0" borderId="0" xfId="0" applyFont="1"/>
    <xf numFmtId="49" fontId="2" fillId="0" borderId="15" xfId="0" applyNumberFormat="1" applyFont="1" applyBorder="1" applyAlignment="1">
      <alignment horizontal="center" vertical="center"/>
    </xf>
    <xf numFmtId="2" fontId="7" fillId="0" borderId="16" xfId="0" applyNumberFormat="1" applyFont="1" applyBorder="1" applyAlignment="1">
      <alignment horizontal="center"/>
    </xf>
    <xf numFmtId="2" fontId="1" fillId="0" borderId="16" xfId="0" applyNumberFormat="1" applyFont="1" applyBorder="1" applyAlignment="1">
      <alignment horizontal="center"/>
    </xf>
    <xf numFmtId="0" fontId="3" fillId="0" borderId="16" xfId="0" applyFont="1" applyBorder="1" applyAlignment="1">
      <alignment horizontal="left" wrapText="1"/>
    </xf>
    <xf numFmtId="2" fontId="3" fillId="0" borderId="16" xfId="0" applyNumberFormat="1" applyFont="1" applyBorder="1" applyAlignment="1">
      <alignment horizontal="center"/>
    </xf>
    <xf numFmtId="49" fontId="2" fillId="0" borderId="16" xfId="0" applyNumberFormat="1" applyFont="1" applyBorder="1" applyAlignment="1">
      <alignment horizontal="center"/>
    </xf>
    <xf numFmtId="0" fontId="7" fillId="0" borderId="16" xfId="0" applyFont="1" applyBorder="1" applyAlignment="1">
      <alignment horizontal="left" wrapText="1"/>
    </xf>
    <xf numFmtId="49" fontId="7" fillId="0" borderId="16" xfId="0" applyNumberFormat="1" applyFont="1" applyBorder="1" applyAlignment="1">
      <alignment horizontal="center"/>
    </xf>
    <xf numFmtId="49" fontId="3" fillId="0" borderId="16" xfId="0" applyNumberFormat="1" applyFont="1" applyBorder="1" applyAlignment="1">
      <alignment horizontal="center"/>
    </xf>
    <xf numFmtId="2" fontId="7" fillId="0" borderId="16" xfId="0" applyNumberFormat="1" applyFont="1" applyBorder="1" applyAlignment="1">
      <alignment horizontal="left"/>
    </xf>
    <xf numFmtId="49" fontId="7" fillId="0" borderId="16" xfId="0" applyNumberFormat="1" applyFont="1" applyBorder="1" applyAlignment="1">
      <alignment horizontal="center" wrapText="1"/>
    </xf>
    <xf numFmtId="0" fontId="3" fillId="0" borderId="16" xfId="0" applyFont="1" applyBorder="1" applyAlignment="1">
      <alignment horizontal="left" wrapText="1" indent="2"/>
    </xf>
    <xf numFmtId="49" fontId="3" fillId="0" borderId="16" xfId="0" applyNumberFormat="1" applyFont="1" applyBorder="1" applyAlignment="1">
      <alignment horizontal="center" wrapText="1"/>
    </xf>
    <xf numFmtId="49" fontId="7" fillId="0" borderId="16" xfId="0" applyNumberFormat="1" applyFont="1" applyBorder="1" applyAlignment="1">
      <alignment horizontal="left" wrapText="1"/>
    </xf>
    <xf numFmtId="0" fontId="7" fillId="0" borderId="0" xfId="0" applyFont="1"/>
    <xf numFmtId="0" fontId="3" fillId="0" borderId="0" xfId="0" applyFont="1" applyBorder="1"/>
    <xf numFmtId="2" fontId="7" fillId="0" borderId="0" xfId="0" applyNumberFormat="1" applyFont="1" applyBorder="1" applyAlignment="1">
      <alignment horizontal="center"/>
    </xf>
    <xf numFmtId="0" fontId="7" fillId="0" borderId="0" xfId="0" applyFont="1" applyBorder="1"/>
    <xf numFmtId="2" fontId="7" fillId="0" borderId="16" xfId="0" applyNumberFormat="1" applyFont="1" applyBorder="1" applyAlignment="1">
      <alignment horizontal="left" wrapText="1"/>
    </xf>
    <xf numFmtId="2" fontId="2" fillId="0" borderId="16" xfId="0" applyNumberFormat="1" applyFont="1" applyFill="1" applyBorder="1" applyAlignment="1">
      <alignment horizontal="center"/>
    </xf>
    <xf numFmtId="2" fontId="2" fillId="0" borderId="3" xfId="0" applyNumberFormat="1" applyFont="1" applyFill="1" applyBorder="1" applyAlignment="1">
      <alignment horizontal="center"/>
    </xf>
    <xf numFmtId="2" fontId="2" fillId="0" borderId="14" xfId="0" applyNumberFormat="1" applyFont="1" applyFill="1" applyBorder="1" applyAlignment="1">
      <alignment horizontal="center"/>
    </xf>
    <xf numFmtId="2" fontId="10" fillId="0" borderId="16" xfId="0" applyNumberFormat="1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2" fontId="2" fillId="0" borderId="1" xfId="0" applyNumberFormat="1" applyFont="1" applyFill="1" applyBorder="1" applyAlignment="1">
      <alignment horizontal="center"/>
    </xf>
    <xf numFmtId="0" fontId="2" fillId="0" borderId="11" xfId="0" applyNumberFormat="1" applyFont="1" applyBorder="1" applyAlignment="1">
      <alignment horizontal="center" vertical="center"/>
    </xf>
    <xf numFmtId="2" fontId="2" fillId="0" borderId="19" xfId="0" applyNumberFormat="1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49" fontId="2" fillId="0" borderId="16" xfId="0" applyNumberFormat="1" applyFont="1" applyBorder="1" applyAlignment="1">
      <alignment horizontal="center" vertical="center"/>
    </xf>
    <xf numFmtId="0" fontId="7" fillId="0" borderId="16" xfId="0" applyFont="1" applyBorder="1" applyAlignment="1">
      <alignment wrapText="1"/>
    </xf>
    <xf numFmtId="0" fontId="3" fillId="0" borderId="16" xfId="0" applyFont="1" applyBorder="1" applyAlignment="1">
      <alignment wrapText="1"/>
    </xf>
    <xf numFmtId="2" fontId="8" fillId="0" borderId="16" xfId="0" applyNumberFormat="1" applyFont="1" applyBorder="1" applyAlignment="1">
      <alignment horizontal="center"/>
    </xf>
    <xf numFmtId="2" fontId="11" fillId="0" borderId="16" xfId="0" applyNumberFormat="1" applyFont="1" applyBorder="1" applyAlignment="1">
      <alignment horizontal="center"/>
    </xf>
    <xf numFmtId="2" fontId="3" fillId="0" borderId="16" xfId="0" applyNumberFormat="1" applyFont="1" applyBorder="1" applyAlignment="1">
      <alignment horizontal="center" wrapText="1"/>
    </xf>
    <xf numFmtId="2" fontId="3" fillId="0" borderId="16" xfId="0" applyNumberFormat="1" applyFont="1" applyBorder="1" applyAlignment="1">
      <alignment horizontal="left"/>
    </xf>
    <xf numFmtId="0" fontId="3" fillId="0" borderId="16" xfId="0" applyFont="1" applyBorder="1" applyAlignment="1">
      <alignment horizontal="center" wrapText="1"/>
    </xf>
    <xf numFmtId="2" fontId="3" fillId="0" borderId="16" xfId="0" applyNumberFormat="1" applyFont="1" applyBorder="1" applyAlignment="1">
      <alignment horizontal="left" wrapText="1"/>
    </xf>
    <xf numFmtId="2" fontId="3" fillId="0" borderId="16" xfId="0" applyNumberFormat="1" applyFont="1" applyFill="1" applyBorder="1" applyAlignment="1">
      <alignment horizontal="center"/>
    </xf>
    <xf numFmtId="0" fontId="2" fillId="0" borderId="16" xfId="0" applyFont="1" applyBorder="1" applyAlignment="1">
      <alignment horizontal="center"/>
    </xf>
    <xf numFmtId="49" fontId="2" fillId="0" borderId="16" xfId="0" applyNumberFormat="1" applyFont="1" applyBorder="1" applyAlignment="1">
      <alignment horizontal="left" vertical="center"/>
    </xf>
    <xf numFmtId="0" fontId="2" fillId="0" borderId="11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3" fillId="0" borderId="20" xfId="0" applyFont="1" applyBorder="1" applyAlignment="1">
      <alignment horizontal="left" wrapText="1"/>
    </xf>
    <xf numFmtId="2" fontId="0" fillId="0" borderId="16" xfId="0" applyNumberFormat="1" applyFont="1" applyBorder="1" applyAlignment="1">
      <alignment horizontal="center"/>
    </xf>
    <xf numFmtId="2" fontId="7" fillId="0" borderId="16" xfId="0" applyNumberFormat="1" applyFont="1" applyFill="1" applyBorder="1" applyAlignment="1">
      <alignment horizontal="center"/>
    </xf>
    <xf numFmtId="0" fontId="2" fillId="0" borderId="0" xfId="0" applyFont="1" applyAlignment="1">
      <alignment horizontal="left"/>
    </xf>
    <xf numFmtId="0" fontId="7" fillId="0" borderId="16" xfId="0" applyFont="1" applyBorder="1" applyAlignment="1">
      <alignment horizontal="center" wrapText="1"/>
    </xf>
    <xf numFmtId="0" fontId="2" fillId="0" borderId="11" xfId="0" applyFont="1" applyBorder="1" applyAlignment="1">
      <alignment horizontal="center" vertical="center"/>
    </xf>
    <xf numFmtId="0" fontId="2" fillId="0" borderId="0" xfId="0" applyFont="1" applyAlignment="1">
      <alignment horizontal="left"/>
    </xf>
    <xf numFmtId="2" fontId="2" fillId="0" borderId="2" xfId="0" applyNumberFormat="1" applyFont="1" applyBorder="1" applyAlignment="1">
      <alignment horizontal="center"/>
    </xf>
    <xf numFmtId="2" fontId="2" fillId="0" borderId="15" xfId="0" applyNumberFormat="1" applyFont="1" applyBorder="1" applyAlignment="1">
      <alignment horizontal="center"/>
    </xf>
    <xf numFmtId="2" fontId="2" fillId="0" borderId="11" xfId="0" applyNumberFormat="1" applyFont="1" applyBorder="1" applyAlignment="1">
      <alignment horizontal="center"/>
    </xf>
    <xf numFmtId="2" fontId="7" fillId="0" borderId="0" xfId="0" applyNumberFormat="1" applyFont="1" applyBorder="1" applyAlignment="1">
      <alignment horizontal="left"/>
    </xf>
    <xf numFmtId="2" fontId="1" fillId="0" borderId="0" xfId="0" applyNumberFormat="1" applyFont="1" applyBorder="1" applyAlignment="1">
      <alignment horizontal="center"/>
    </xf>
    <xf numFmtId="49" fontId="7" fillId="0" borderId="0" xfId="0" applyNumberFormat="1" applyFont="1" applyBorder="1" applyAlignment="1">
      <alignment horizontal="center"/>
    </xf>
    <xf numFmtId="2" fontId="2" fillId="0" borderId="15" xfId="0" applyNumberFormat="1" applyFont="1" applyBorder="1" applyAlignment="1">
      <alignment horizontal="center"/>
    </xf>
    <xf numFmtId="0" fontId="2" fillId="0" borderId="0" xfId="0" applyFont="1" applyAlignment="1">
      <alignment horizontal="left"/>
    </xf>
    <xf numFmtId="49" fontId="2" fillId="0" borderId="16" xfId="0" applyNumberFormat="1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2" fontId="2" fillId="0" borderId="11" xfId="0" applyNumberFormat="1" applyFont="1" applyBorder="1" applyAlignment="1">
      <alignment horizontal="center"/>
    </xf>
    <xf numFmtId="2" fontId="2" fillId="0" borderId="15" xfId="0" applyNumberFormat="1" applyFont="1" applyBorder="1" applyAlignment="1">
      <alignment horizontal="center"/>
    </xf>
    <xf numFmtId="49" fontId="3" fillId="0" borderId="11" xfId="0" applyNumberFormat="1" applyFont="1" applyBorder="1" applyAlignment="1">
      <alignment horizontal="center" wrapText="1"/>
    </xf>
    <xf numFmtId="49" fontId="3" fillId="0" borderId="15" xfId="0" applyNumberFormat="1" applyFont="1" applyBorder="1" applyAlignment="1">
      <alignment horizontal="center" wrapText="1"/>
    </xf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left"/>
    </xf>
    <xf numFmtId="49" fontId="3" fillId="0" borderId="2" xfId="0" applyNumberFormat="1" applyFont="1" applyBorder="1" applyAlignment="1">
      <alignment horizontal="center" wrapText="1"/>
    </xf>
    <xf numFmtId="2" fontId="2" fillId="0" borderId="2" xfId="0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4" fillId="0" borderId="0" xfId="0" applyFont="1" applyAlignment="1"/>
    <xf numFmtId="0" fontId="0" fillId="0" borderId="0" xfId="0" applyAlignment="1"/>
    <xf numFmtId="0" fontId="1" fillId="0" borderId="5" xfId="0" applyFont="1" applyBorder="1" applyAlignment="1">
      <alignment horizontal="center" wrapText="1"/>
    </xf>
    <xf numFmtId="0" fontId="0" fillId="0" borderId="5" xfId="0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3" type="noConversion"/>
  <printOptions gridLines="1" gridLinesSet="0"/>
  <pageMargins left="0.75" right="0.75" top="1" bottom="1" header="0.5" footer="0.5"/>
  <headerFooter alignWithMargins="0">
    <oddHeader>&amp;A</oddHeader>
    <oddFooter>Стр.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IV148"/>
  <sheetViews>
    <sheetView view="pageBreakPreview" topLeftCell="A116" zoomScale="110" zoomScaleSheetLayoutView="110" workbookViewId="0">
      <selection activeCell="F149" sqref="F149"/>
    </sheetView>
  </sheetViews>
  <sheetFormatPr defaultRowHeight="12.75"/>
  <cols>
    <col min="1" max="1" width="47.42578125" customWidth="1"/>
    <col min="2" max="2" width="4.5703125" customWidth="1"/>
    <col min="3" max="3" width="23" customWidth="1"/>
    <col min="4" max="4" width="11.7109375" customWidth="1"/>
    <col min="5" max="5" width="10.85546875" customWidth="1"/>
    <col min="6" max="6" width="12.42578125" customWidth="1"/>
    <col min="7" max="7" width="10.5703125" customWidth="1"/>
    <col min="8" max="8" width="11.42578125" customWidth="1"/>
    <col min="9" max="9" width="11.5703125" customWidth="1"/>
    <col min="10" max="10" width="12.28515625" customWidth="1"/>
    <col min="11" max="11" width="14.5703125" customWidth="1"/>
  </cols>
  <sheetData>
    <row r="1" spans="1:11" ht="15">
      <c r="B1" s="33"/>
      <c r="C1" s="11"/>
      <c r="D1" s="33" t="s">
        <v>57</v>
      </c>
      <c r="E1" s="10"/>
      <c r="F1" s="10"/>
      <c r="G1" s="10"/>
      <c r="H1" s="10"/>
      <c r="I1" s="10"/>
      <c r="J1" s="10" t="s">
        <v>71</v>
      </c>
      <c r="K1" s="21"/>
    </row>
    <row r="2" spans="1:11">
      <c r="A2" s="32"/>
      <c r="B2" s="32"/>
      <c r="C2" s="13"/>
      <c r="D2" s="14"/>
      <c r="E2" s="14"/>
      <c r="F2" s="14"/>
      <c r="G2" s="14"/>
      <c r="H2" s="14"/>
      <c r="I2" s="14"/>
      <c r="J2" s="14"/>
      <c r="K2" s="15"/>
    </row>
    <row r="3" spans="1:11" ht="12" customHeight="1">
      <c r="A3" s="128" t="s">
        <v>7</v>
      </c>
      <c r="B3" s="108"/>
      <c r="C3" s="108" t="s">
        <v>83</v>
      </c>
      <c r="D3" s="98"/>
      <c r="E3" s="98"/>
      <c r="F3" s="127" t="s">
        <v>9</v>
      </c>
      <c r="G3" s="127"/>
      <c r="H3" s="127"/>
      <c r="I3" s="127"/>
      <c r="J3" s="109" t="s">
        <v>58</v>
      </c>
      <c r="K3" s="98"/>
    </row>
    <row r="4" spans="1:11" ht="9.75" customHeight="1">
      <c r="A4" s="129"/>
      <c r="B4" s="108" t="s">
        <v>23</v>
      </c>
      <c r="C4" s="108" t="s">
        <v>84</v>
      </c>
      <c r="D4" s="98" t="s">
        <v>72</v>
      </c>
      <c r="E4" s="98" t="s">
        <v>59</v>
      </c>
      <c r="F4" s="127"/>
      <c r="G4" s="127"/>
      <c r="H4" s="127"/>
      <c r="I4" s="127"/>
      <c r="J4" s="109" t="s">
        <v>60</v>
      </c>
      <c r="K4" s="98"/>
    </row>
    <row r="5" spans="1:11" ht="11.25" customHeight="1">
      <c r="A5" s="129"/>
      <c r="B5" s="108" t="s">
        <v>24</v>
      </c>
      <c r="C5" s="108" t="s">
        <v>91</v>
      </c>
      <c r="D5" s="98" t="s">
        <v>73</v>
      </c>
      <c r="E5" s="98" t="s">
        <v>61</v>
      </c>
      <c r="F5" s="98" t="s">
        <v>96</v>
      </c>
      <c r="G5" s="75" t="s">
        <v>10</v>
      </c>
      <c r="H5" s="98" t="s">
        <v>13</v>
      </c>
      <c r="I5" s="98"/>
      <c r="J5" s="98" t="s">
        <v>62</v>
      </c>
      <c r="K5" s="98" t="s">
        <v>62</v>
      </c>
    </row>
    <row r="6" spans="1:11" ht="11.25" customHeight="1">
      <c r="A6" s="129"/>
      <c r="B6" s="108" t="s">
        <v>25</v>
      </c>
      <c r="C6" s="108" t="s">
        <v>99</v>
      </c>
      <c r="D6" s="98" t="s">
        <v>5</v>
      </c>
      <c r="E6" s="98" t="s">
        <v>63</v>
      </c>
      <c r="F6" s="98" t="s">
        <v>97</v>
      </c>
      <c r="G6" s="98" t="s">
        <v>11</v>
      </c>
      <c r="H6" s="98" t="s">
        <v>14</v>
      </c>
      <c r="I6" s="98" t="s">
        <v>15</v>
      </c>
      <c r="J6" s="98" t="s">
        <v>64</v>
      </c>
      <c r="K6" s="98" t="s">
        <v>65</v>
      </c>
    </row>
    <row r="7" spans="1:11" ht="10.5" customHeight="1">
      <c r="A7" s="129"/>
      <c r="B7" s="108"/>
      <c r="C7" s="108" t="s">
        <v>92</v>
      </c>
      <c r="D7" s="98"/>
      <c r="E7" s="98"/>
      <c r="F7" s="98" t="s">
        <v>98</v>
      </c>
      <c r="G7" s="98" t="s">
        <v>12</v>
      </c>
      <c r="H7" s="98"/>
      <c r="I7" s="98"/>
      <c r="J7" s="98" t="s">
        <v>66</v>
      </c>
      <c r="K7" s="98" t="s">
        <v>61</v>
      </c>
    </row>
    <row r="8" spans="1:11" ht="11.25" customHeight="1">
      <c r="A8" s="130"/>
      <c r="B8" s="108"/>
      <c r="C8" s="108"/>
      <c r="D8" s="98"/>
      <c r="E8" s="98"/>
      <c r="F8" s="98"/>
      <c r="G8" s="98"/>
      <c r="H8" s="98"/>
      <c r="I8" s="98"/>
      <c r="J8" s="98"/>
      <c r="K8" s="98" t="s">
        <v>63</v>
      </c>
    </row>
    <row r="9" spans="1:11">
      <c r="A9" s="97">
        <v>1</v>
      </c>
      <c r="B9" s="97">
        <v>2</v>
      </c>
      <c r="C9" s="97">
        <v>3</v>
      </c>
      <c r="D9" s="98" t="s">
        <v>2</v>
      </c>
      <c r="E9" s="98" t="s">
        <v>3</v>
      </c>
      <c r="F9" s="98" t="s">
        <v>16</v>
      </c>
      <c r="G9" s="98" t="s">
        <v>17</v>
      </c>
      <c r="H9" s="98" t="s">
        <v>18</v>
      </c>
      <c r="I9" s="98" t="s">
        <v>19</v>
      </c>
      <c r="J9" s="98" t="s">
        <v>67</v>
      </c>
      <c r="K9" s="98" t="s">
        <v>68</v>
      </c>
    </row>
    <row r="10" spans="1:11" s="84" customFormat="1" ht="15" customHeight="1">
      <c r="A10" s="99" t="s">
        <v>69</v>
      </c>
      <c r="B10" s="80" t="s">
        <v>70</v>
      </c>
      <c r="C10" s="80" t="s">
        <v>46</v>
      </c>
      <c r="D10" s="71">
        <f>D12+D72+D77+D86+D102+D125+D129+D140+D145</f>
        <v>8695300.0600000005</v>
      </c>
      <c r="E10" s="71">
        <f>D10</f>
        <v>8695300.0600000005</v>
      </c>
      <c r="F10" s="71">
        <f>F12+F72+F77+F86+F102+F129+F140+F145+F125</f>
        <v>7689620.0499999998</v>
      </c>
      <c r="G10" s="71" t="s">
        <v>166</v>
      </c>
      <c r="H10" s="71">
        <v>193035.25</v>
      </c>
      <c r="I10" s="71">
        <f>H10+F10</f>
        <v>7882655.2999999998</v>
      </c>
      <c r="J10" s="71">
        <f>D10-I10</f>
        <v>812644.76000000071</v>
      </c>
      <c r="K10" s="71">
        <f>E10-I10</f>
        <v>812644.76000000071</v>
      </c>
    </row>
    <row r="11" spans="1:11" s="54" customFormat="1" ht="15" customHeight="1">
      <c r="A11" s="100" t="s">
        <v>8</v>
      </c>
      <c r="B11" s="82"/>
      <c r="C11" s="80" t="s">
        <v>122</v>
      </c>
      <c r="D11" s="71" t="s">
        <v>166</v>
      </c>
      <c r="E11" s="71" t="s">
        <v>166</v>
      </c>
      <c r="F11" s="71" t="s">
        <v>166</v>
      </c>
      <c r="G11" s="71" t="s">
        <v>166</v>
      </c>
      <c r="H11" s="71" t="s">
        <v>166</v>
      </c>
      <c r="I11" s="71" t="str">
        <f t="shared" ref="I11:I20" si="0">F11</f>
        <v>-</v>
      </c>
      <c r="J11" s="71" t="s">
        <v>166</v>
      </c>
      <c r="K11" s="71" t="s">
        <v>166</v>
      </c>
    </row>
    <row r="12" spans="1:11" s="54" customFormat="1" ht="15" customHeight="1">
      <c r="A12" s="100"/>
      <c r="B12" s="80" t="s">
        <v>132</v>
      </c>
      <c r="C12" s="80" t="s">
        <v>213</v>
      </c>
      <c r="D12" s="71">
        <f>D13+D26+D54+D57</f>
        <v>3471500</v>
      </c>
      <c r="E12" s="71">
        <f>D12</f>
        <v>3471500</v>
      </c>
      <c r="F12" s="71">
        <f>F13+F26+F57</f>
        <v>2967671.35</v>
      </c>
      <c r="G12" s="71"/>
      <c r="H12" s="71"/>
      <c r="I12" s="71">
        <f t="shared" si="0"/>
        <v>2967671.35</v>
      </c>
      <c r="J12" s="71">
        <f t="shared" ref="J12:J20" si="1">D12-I12</f>
        <v>503828.64999999991</v>
      </c>
      <c r="K12" s="71">
        <f t="shared" ref="K12:K20" si="2">E12-I12</f>
        <v>503828.64999999991</v>
      </c>
    </row>
    <row r="13" spans="1:11" s="84" customFormat="1" ht="15" customHeight="1">
      <c r="A13" s="99" t="s">
        <v>146</v>
      </c>
      <c r="B13" s="80" t="s">
        <v>132</v>
      </c>
      <c r="C13" s="80" t="s">
        <v>240</v>
      </c>
      <c r="D13" s="71">
        <f>D14+D18+D22</f>
        <v>841200</v>
      </c>
      <c r="E13" s="71">
        <f>D13</f>
        <v>841200</v>
      </c>
      <c r="F13" s="71">
        <f>F14+F18</f>
        <v>718362.18</v>
      </c>
      <c r="G13" s="71" t="s">
        <v>166</v>
      </c>
      <c r="H13" s="71" t="s">
        <v>166</v>
      </c>
      <c r="I13" s="71">
        <f t="shared" si="0"/>
        <v>718362.18</v>
      </c>
      <c r="J13" s="71">
        <f t="shared" si="1"/>
        <v>122837.81999999995</v>
      </c>
      <c r="K13" s="71">
        <f t="shared" si="2"/>
        <v>122837.81999999995</v>
      </c>
    </row>
    <row r="14" spans="1:11" s="52" customFormat="1" ht="30" customHeight="1">
      <c r="A14" s="99" t="s">
        <v>358</v>
      </c>
      <c r="B14" s="80" t="s">
        <v>132</v>
      </c>
      <c r="C14" s="80" t="s">
        <v>303</v>
      </c>
      <c r="D14" s="71">
        <f>D15</f>
        <v>791200</v>
      </c>
      <c r="E14" s="71">
        <f>E15</f>
        <v>791200</v>
      </c>
      <c r="F14" s="71">
        <f>F15</f>
        <v>679924.78</v>
      </c>
      <c r="G14" s="101" t="s">
        <v>166</v>
      </c>
      <c r="H14" s="101" t="s">
        <v>166</v>
      </c>
      <c r="I14" s="71">
        <f t="shared" si="0"/>
        <v>679924.78</v>
      </c>
      <c r="J14" s="71">
        <f t="shared" si="1"/>
        <v>111275.21999999997</v>
      </c>
      <c r="K14" s="71">
        <f t="shared" si="2"/>
        <v>111275.21999999997</v>
      </c>
    </row>
    <row r="15" spans="1:11" s="52" customFormat="1" ht="21.75" customHeight="1">
      <c r="A15" s="99" t="s">
        <v>205</v>
      </c>
      <c r="B15" s="80" t="s">
        <v>129</v>
      </c>
      <c r="C15" s="80" t="s">
        <v>304</v>
      </c>
      <c r="D15" s="71">
        <f>D16+D17</f>
        <v>791200</v>
      </c>
      <c r="E15" s="71">
        <f>E16+E17</f>
        <v>791200</v>
      </c>
      <c r="F15" s="71">
        <f>F16+F17</f>
        <v>679924.78</v>
      </c>
      <c r="G15" s="101" t="s">
        <v>166</v>
      </c>
      <c r="H15" s="101" t="s">
        <v>166</v>
      </c>
      <c r="I15" s="71">
        <f t="shared" si="0"/>
        <v>679924.78</v>
      </c>
      <c r="J15" s="71">
        <f t="shared" si="1"/>
        <v>111275.21999999997</v>
      </c>
      <c r="K15" s="71">
        <f t="shared" si="2"/>
        <v>111275.21999999997</v>
      </c>
    </row>
    <row r="16" spans="1:11" ht="15" customHeight="1">
      <c r="A16" s="100" t="s">
        <v>201</v>
      </c>
      <c r="B16" s="82" t="s">
        <v>130</v>
      </c>
      <c r="C16" s="82" t="s">
        <v>305</v>
      </c>
      <c r="D16" s="56">
        <v>607000</v>
      </c>
      <c r="E16" s="56">
        <f>D16</f>
        <v>607000</v>
      </c>
      <c r="F16" s="56">
        <v>521759.13</v>
      </c>
      <c r="G16" s="101" t="s">
        <v>166</v>
      </c>
      <c r="H16" s="101" t="s">
        <v>166</v>
      </c>
      <c r="I16" s="74">
        <f t="shared" si="0"/>
        <v>521759.13</v>
      </c>
      <c r="J16" s="74">
        <f t="shared" si="1"/>
        <v>85240.87</v>
      </c>
      <c r="K16" s="74">
        <f t="shared" si="2"/>
        <v>85240.87</v>
      </c>
    </row>
    <row r="17" spans="1:11" ht="15" customHeight="1">
      <c r="A17" s="100" t="s">
        <v>161</v>
      </c>
      <c r="B17" s="82" t="s">
        <v>131</v>
      </c>
      <c r="C17" s="82" t="s">
        <v>306</v>
      </c>
      <c r="D17" s="56">
        <v>184200</v>
      </c>
      <c r="E17" s="56">
        <f>D17</f>
        <v>184200</v>
      </c>
      <c r="F17" s="56">
        <v>158165.65</v>
      </c>
      <c r="G17" s="101" t="s">
        <v>166</v>
      </c>
      <c r="H17" s="101" t="s">
        <v>166</v>
      </c>
      <c r="I17" s="74">
        <f t="shared" si="0"/>
        <v>158165.65</v>
      </c>
      <c r="J17" s="74">
        <f t="shared" si="1"/>
        <v>26034.350000000006</v>
      </c>
      <c r="K17" s="74">
        <f t="shared" si="2"/>
        <v>26034.350000000006</v>
      </c>
    </row>
    <row r="18" spans="1:11" s="52" customFormat="1" ht="21" customHeight="1">
      <c r="A18" s="99" t="s">
        <v>204</v>
      </c>
      <c r="B18" s="80" t="s">
        <v>132</v>
      </c>
      <c r="C18" s="80" t="s">
        <v>307</v>
      </c>
      <c r="D18" s="71">
        <f t="shared" ref="D18:F19" si="3">D19</f>
        <v>49200</v>
      </c>
      <c r="E18" s="71">
        <f t="shared" si="3"/>
        <v>49200</v>
      </c>
      <c r="F18" s="71">
        <f t="shared" si="3"/>
        <v>38437.4</v>
      </c>
      <c r="G18" s="101" t="s">
        <v>166</v>
      </c>
      <c r="H18" s="101" t="s">
        <v>166</v>
      </c>
      <c r="I18" s="71">
        <f t="shared" si="0"/>
        <v>38437.4</v>
      </c>
      <c r="J18" s="71">
        <f t="shared" si="1"/>
        <v>10762.599999999999</v>
      </c>
      <c r="K18" s="71">
        <f t="shared" si="2"/>
        <v>10762.599999999999</v>
      </c>
    </row>
    <row r="19" spans="1:11" ht="21.75" customHeight="1">
      <c r="A19" s="100" t="s">
        <v>205</v>
      </c>
      <c r="B19" s="82" t="s">
        <v>129</v>
      </c>
      <c r="C19" s="82" t="s">
        <v>308</v>
      </c>
      <c r="D19" s="56">
        <f>D20</f>
        <v>49200</v>
      </c>
      <c r="E19" s="56">
        <f t="shared" si="3"/>
        <v>49200</v>
      </c>
      <c r="F19" s="56">
        <f t="shared" si="3"/>
        <v>38437.4</v>
      </c>
      <c r="G19" s="101" t="s">
        <v>166</v>
      </c>
      <c r="H19" s="101" t="s">
        <v>166</v>
      </c>
      <c r="I19" s="74">
        <f t="shared" si="0"/>
        <v>38437.4</v>
      </c>
      <c r="J19" s="74">
        <f t="shared" si="1"/>
        <v>10762.599999999999</v>
      </c>
      <c r="K19" s="74">
        <f t="shared" si="2"/>
        <v>10762.599999999999</v>
      </c>
    </row>
    <row r="20" spans="1:11" ht="15" customHeight="1">
      <c r="A20" s="100" t="s">
        <v>202</v>
      </c>
      <c r="B20" s="82" t="s">
        <v>133</v>
      </c>
      <c r="C20" s="82" t="s">
        <v>309</v>
      </c>
      <c r="D20" s="56">
        <v>49200</v>
      </c>
      <c r="E20" s="56">
        <f>D20</f>
        <v>49200</v>
      </c>
      <c r="F20" s="56">
        <v>38437.4</v>
      </c>
      <c r="G20" s="101" t="s">
        <v>166</v>
      </c>
      <c r="H20" s="101" t="s">
        <v>166</v>
      </c>
      <c r="I20" s="74">
        <f t="shared" si="0"/>
        <v>38437.4</v>
      </c>
      <c r="J20" s="74">
        <f t="shared" si="1"/>
        <v>10762.599999999999</v>
      </c>
      <c r="K20" s="74">
        <f t="shared" si="2"/>
        <v>10762.599999999999</v>
      </c>
    </row>
    <row r="21" spans="1:11" ht="15" customHeight="1">
      <c r="A21" s="71" t="s">
        <v>166</v>
      </c>
      <c r="B21" s="101" t="s">
        <v>166</v>
      </c>
      <c r="C21" s="101" t="s">
        <v>166</v>
      </c>
      <c r="D21" s="101" t="s">
        <v>166</v>
      </c>
      <c r="E21" s="101" t="s">
        <v>166</v>
      </c>
      <c r="F21" s="101" t="s">
        <v>166</v>
      </c>
      <c r="G21" s="101" t="s">
        <v>166</v>
      </c>
      <c r="H21" s="101" t="s">
        <v>166</v>
      </c>
      <c r="I21" s="101" t="s">
        <v>166</v>
      </c>
      <c r="J21" s="101" t="s">
        <v>166</v>
      </c>
      <c r="K21" s="101" t="s">
        <v>166</v>
      </c>
    </row>
    <row r="22" spans="1:11" s="52" customFormat="1" ht="15" customHeight="1">
      <c r="A22" s="99" t="s">
        <v>202</v>
      </c>
      <c r="B22" s="80" t="s">
        <v>132</v>
      </c>
      <c r="C22" s="80" t="s">
        <v>374</v>
      </c>
      <c r="D22" s="114">
        <f>D23</f>
        <v>800</v>
      </c>
      <c r="E22" s="71">
        <f>E23</f>
        <v>800</v>
      </c>
      <c r="F22" s="71">
        <f>F23</f>
        <v>0</v>
      </c>
      <c r="G22" s="101" t="s">
        <v>166</v>
      </c>
      <c r="H22" s="101" t="s">
        <v>166</v>
      </c>
      <c r="I22" s="71">
        <f>F22</f>
        <v>0</v>
      </c>
      <c r="J22" s="71">
        <f t="shared" ref="J22:J24" si="4">D22-I22</f>
        <v>800</v>
      </c>
      <c r="K22" s="71">
        <f t="shared" ref="K22:K24" si="5">E22-I22</f>
        <v>800</v>
      </c>
    </row>
    <row r="23" spans="1:11" s="52" customFormat="1" ht="23.25" customHeight="1">
      <c r="A23" s="100" t="s">
        <v>205</v>
      </c>
      <c r="B23" s="80" t="s">
        <v>129</v>
      </c>
      <c r="C23" s="82" t="s">
        <v>370</v>
      </c>
      <c r="D23" s="107">
        <f>D24</f>
        <v>800</v>
      </c>
      <c r="E23" s="74">
        <f t="shared" ref="E23:E24" si="6">D23</f>
        <v>800</v>
      </c>
      <c r="F23" s="74">
        <f>F24</f>
        <v>0</v>
      </c>
      <c r="G23" s="102" t="s">
        <v>166</v>
      </c>
      <c r="H23" s="102" t="s">
        <v>166</v>
      </c>
      <c r="I23" s="74">
        <f>F23</f>
        <v>0</v>
      </c>
      <c r="J23" s="74">
        <f t="shared" si="4"/>
        <v>800</v>
      </c>
      <c r="K23" s="74">
        <f t="shared" si="5"/>
        <v>800</v>
      </c>
    </row>
    <row r="24" spans="1:11" ht="15" customHeight="1">
      <c r="A24" s="100" t="s">
        <v>202</v>
      </c>
      <c r="B24" s="82" t="s">
        <v>133</v>
      </c>
      <c r="C24" s="82" t="s">
        <v>369</v>
      </c>
      <c r="D24" s="89">
        <v>800</v>
      </c>
      <c r="E24" s="74">
        <f t="shared" si="6"/>
        <v>800</v>
      </c>
      <c r="F24" s="56">
        <v>0</v>
      </c>
      <c r="G24" s="101" t="s">
        <v>166</v>
      </c>
      <c r="H24" s="101" t="s">
        <v>166</v>
      </c>
      <c r="I24" s="74">
        <f>F24</f>
        <v>0</v>
      </c>
      <c r="J24" s="74">
        <f t="shared" si="4"/>
        <v>800</v>
      </c>
      <c r="K24" s="74">
        <f t="shared" si="5"/>
        <v>800</v>
      </c>
    </row>
    <row r="25" spans="1:11" ht="15" customHeight="1">
      <c r="A25" s="71"/>
      <c r="B25" s="101"/>
      <c r="C25" s="101"/>
      <c r="D25" s="101"/>
      <c r="E25" s="101"/>
      <c r="F25" s="101"/>
      <c r="G25" s="101"/>
      <c r="H25" s="101"/>
      <c r="I25" s="101"/>
      <c r="J25" s="101"/>
      <c r="K25" s="101"/>
    </row>
    <row r="26" spans="1:11" ht="15" customHeight="1">
      <c r="A26" s="99" t="s">
        <v>126</v>
      </c>
      <c r="B26" s="82" t="s">
        <v>166</v>
      </c>
      <c r="C26" s="80" t="s">
        <v>117</v>
      </c>
      <c r="D26" s="71">
        <f>D27+D30+D39+D42+D51</f>
        <v>2504900</v>
      </c>
      <c r="E26" s="71">
        <f>D26</f>
        <v>2504900</v>
      </c>
      <c r="F26" s="71">
        <f>F27+F30+F39+F42+F51</f>
        <v>2146954.9899999998</v>
      </c>
      <c r="G26" s="101" t="s">
        <v>166</v>
      </c>
      <c r="H26" s="101" t="s">
        <v>166</v>
      </c>
      <c r="I26" s="71">
        <f>F26</f>
        <v>2146954.9899999998</v>
      </c>
      <c r="J26" s="71">
        <f>D26-I26</f>
        <v>357945.01000000024</v>
      </c>
      <c r="K26" s="71">
        <f>E26-I26</f>
        <v>357945.01000000024</v>
      </c>
    </row>
    <row r="27" spans="1:11" s="52" customFormat="1" ht="22.5" customHeight="1">
      <c r="A27" s="99" t="s">
        <v>250</v>
      </c>
      <c r="B27" s="80" t="s">
        <v>132</v>
      </c>
      <c r="C27" s="80" t="s">
        <v>247</v>
      </c>
      <c r="D27" s="114">
        <f>D28</f>
        <v>36100</v>
      </c>
      <c r="E27" s="71">
        <f t="shared" ref="E27:E28" si="7">D27</f>
        <v>36100</v>
      </c>
      <c r="F27" s="71">
        <f>F28</f>
        <v>32467</v>
      </c>
      <c r="G27" s="101" t="s">
        <v>166</v>
      </c>
      <c r="H27" s="101" t="s">
        <v>166</v>
      </c>
      <c r="I27" s="71">
        <f t="shared" ref="I27:I28" si="8">F27</f>
        <v>32467</v>
      </c>
      <c r="J27" s="71">
        <f t="shared" ref="J27:J28" si="9">D27-I27</f>
        <v>3633</v>
      </c>
      <c r="K27" s="71">
        <f t="shared" ref="K27:K28" si="10">E27-I27</f>
        <v>3633</v>
      </c>
    </row>
    <row r="28" spans="1:11" s="69" customFormat="1" ht="15" customHeight="1">
      <c r="A28" s="100" t="s">
        <v>163</v>
      </c>
      <c r="B28" s="82" t="s">
        <v>134</v>
      </c>
      <c r="C28" s="82" t="s">
        <v>248</v>
      </c>
      <c r="D28" s="107">
        <f>D29</f>
        <v>36100</v>
      </c>
      <c r="E28" s="74">
        <f t="shared" si="7"/>
        <v>36100</v>
      </c>
      <c r="F28" s="74">
        <f>F29</f>
        <v>32467</v>
      </c>
      <c r="G28" s="102" t="s">
        <v>166</v>
      </c>
      <c r="H28" s="102" t="s">
        <v>166</v>
      </c>
      <c r="I28" s="74">
        <f t="shared" si="8"/>
        <v>32467</v>
      </c>
      <c r="J28" s="74">
        <f t="shared" si="9"/>
        <v>3633</v>
      </c>
      <c r="K28" s="74">
        <f t="shared" si="10"/>
        <v>3633</v>
      </c>
    </row>
    <row r="29" spans="1:11" ht="15" customHeight="1">
      <c r="A29" s="100" t="s">
        <v>207</v>
      </c>
      <c r="B29" s="82" t="s">
        <v>138</v>
      </c>
      <c r="C29" s="82" t="s">
        <v>249</v>
      </c>
      <c r="D29" s="89">
        <v>36100</v>
      </c>
      <c r="E29" s="56">
        <f t="shared" ref="E29" si="11">D29</f>
        <v>36100</v>
      </c>
      <c r="F29" s="56">
        <v>32467</v>
      </c>
      <c r="G29" s="101" t="s">
        <v>166</v>
      </c>
      <c r="H29" s="101" t="s">
        <v>166</v>
      </c>
      <c r="I29" s="74">
        <f t="shared" ref="I29" si="12">F29</f>
        <v>32467</v>
      </c>
      <c r="J29" s="74">
        <f t="shared" ref="J29" si="13">D29-I29</f>
        <v>3633</v>
      </c>
      <c r="K29" s="74">
        <f t="shared" ref="K29" si="14">E29-I29</f>
        <v>3633</v>
      </c>
    </row>
    <row r="30" spans="1:11" ht="34.5" customHeight="1">
      <c r="A30" s="99" t="s">
        <v>358</v>
      </c>
      <c r="B30" s="80" t="s">
        <v>132</v>
      </c>
      <c r="C30" s="80" t="s">
        <v>310</v>
      </c>
      <c r="D30" s="114">
        <f>D31+D35</f>
        <v>2161100</v>
      </c>
      <c r="E30" s="71">
        <f>E31+E35</f>
        <v>2161100</v>
      </c>
      <c r="F30" s="71">
        <f>F31+F35</f>
        <v>1855955.0999999999</v>
      </c>
      <c r="G30" s="71" t="s">
        <v>166</v>
      </c>
      <c r="H30" s="71" t="s">
        <v>166</v>
      </c>
      <c r="I30" s="71">
        <f>F30</f>
        <v>1855955.0999999999</v>
      </c>
      <c r="J30" s="71">
        <f>D30-I30</f>
        <v>305144.90000000014</v>
      </c>
      <c r="K30" s="71">
        <f>E30-I30</f>
        <v>305144.90000000014</v>
      </c>
    </row>
    <row r="31" spans="1:11" s="52" customFormat="1" ht="13.5" customHeight="1">
      <c r="A31" s="99" t="s">
        <v>281</v>
      </c>
      <c r="B31" s="80" t="s">
        <v>132</v>
      </c>
      <c r="C31" s="80" t="s">
        <v>311</v>
      </c>
      <c r="D31" s="114">
        <f>D32</f>
        <v>1982500</v>
      </c>
      <c r="E31" s="71">
        <f>E32</f>
        <v>1982500</v>
      </c>
      <c r="F31" s="71">
        <f>F32</f>
        <v>1722664.5899999999</v>
      </c>
      <c r="G31" s="101" t="s">
        <v>166</v>
      </c>
      <c r="H31" s="101" t="s">
        <v>166</v>
      </c>
      <c r="I31" s="71">
        <f>F31</f>
        <v>1722664.5899999999</v>
      </c>
      <c r="J31" s="71">
        <f t="shared" ref="J31:J43" si="15">D31-I31</f>
        <v>259835.41000000015</v>
      </c>
      <c r="K31" s="71">
        <f t="shared" ref="K31:K48" si="16">E31-I31</f>
        <v>259835.41000000015</v>
      </c>
    </row>
    <row r="32" spans="1:11" s="52" customFormat="1" ht="23.25" customHeight="1">
      <c r="A32" s="100" t="s">
        <v>205</v>
      </c>
      <c r="B32" s="80" t="s">
        <v>129</v>
      </c>
      <c r="C32" s="80" t="s">
        <v>312</v>
      </c>
      <c r="D32" s="71">
        <f>D33+D34</f>
        <v>1982500</v>
      </c>
      <c r="E32" s="71">
        <f t="shared" ref="E32:E37" si="17">D32</f>
        <v>1982500</v>
      </c>
      <c r="F32" s="71">
        <f>F33+F34</f>
        <v>1722664.5899999999</v>
      </c>
      <c r="G32" s="101" t="s">
        <v>166</v>
      </c>
      <c r="H32" s="101" t="s">
        <v>166</v>
      </c>
      <c r="I32" s="71">
        <f>F32</f>
        <v>1722664.5899999999</v>
      </c>
      <c r="J32" s="71">
        <f t="shared" si="15"/>
        <v>259835.41000000015</v>
      </c>
      <c r="K32" s="71">
        <f t="shared" si="16"/>
        <v>259835.41000000015</v>
      </c>
    </row>
    <row r="33" spans="1:11" ht="15" customHeight="1">
      <c r="A33" s="73" t="s">
        <v>201</v>
      </c>
      <c r="B33" s="82" t="s">
        <v>130</v>
      </c>
      <c r="C33" s="82" t="s">
        <v>313</v>
      </c>
      <c r="D33" s="56">
        <v>1537000</v>
      </c>
      <c r="E33" s="74">
        <f t="shared" si="17"/>
        <v>1537000</v>
      </c>
      <c r="F33" s="56">
        <v>1323943.99</v>
      </c>
      <c r="G33" s="101" t="s">
        <v>166</v>
      </c>
      <c r="H33" s="101" t="s">
        <v>166</v>
      </c>
      <c r="I33" s="74">
        <f>F33</f>
        <v>1323943.99</v>
      </c>
      <c r="J33" s="74">
        <f t="shared" si="15"/>
        <v>213056.01</v>
      </c>
      <c r="K33" s="74">
        <f t="shared" si="16"/>
        <v>213056.01</v>
      </c>
    </row>
    <row r="34" spans="1:11" ht="15" customHeight="1">
      <c r="A34" s="73" t="s">
        <v>161</v>
      </c>
      <c r="B34" s="82" t="s">
        <v>131</v>
      </c>
      <c r="C34" s="82" t="s">
        <v>314</v>
      </c>
      <c r="D34" s="56">
        <v>445500</v>
      </c>
      <c r="E34" s="74">
        <f t="shared" si="17"/>
        <v>445500</v>
      </c>
      <c r="F34" s="56">
        <v>398720.6</v>
      </c>
      <c r="G34" s="101" t="s">
        <v>166</v>
      </c>
      <c r="H34" s="101" t="s">
        <v>166</v>
      </c>
      <c r="I34" s="74">
        <f t="shared" ref="I34:I43" si="18">F34</f>
        <v>398720.6</v>
      </c>
      <c r="J34" s="74">
        <f>D34-F34</f>
        <v>46779.400000000023</v>
      </c>
      <c r="K34" s="74">
        <f t="shared" si="16"/>
        <v>46779.400000000023</v>
      </c>
    </row>
    <row r="35" spans="1:11" s="52" customFormat="1" ht="22.5" customHeight="1">
      <c r="A35" s="99" t="s">
        <v>204</v>
      </c>
      <c r="B35" s="80" t="s">
        <v>132</v>
      </c>
      <c r="C35" s="80" t="s">
        <v>315</v>
      </c>
      <c r="D35" s="114">
        <f>D36</f>
        <v>178600</v>
      </c>
      <c r="E35" s="71">
        <f t="shared" si="17"/>
        <v>178600</v>
      </c>
      <c r="F35" s="71">
        <f>F36</f>
        <v>133290.51</v>
      </c>
      <c r="G35" s="101" t="s">
        <v>166</v>
      </c>
      <c r="H35" s="101" t="s">
        <v>166</v>
      </c>
      <c r="I35" s="71">
        <f t="shared" si="18"/>
        <v>133290.51</v>
      </c>
      <c r="J35" s="71">
        <f>D35-F35</f>
        <v>45309.489999999991</v>
      </c>
      <c r="K35" s="71">
        <f t="shared" si="16"/>
        <v>45309.489999999991</v>
      </c>
    </row>
    <row r="36" spans="1:11" ht="21.75" customHeight="1">
      <c r="A36" s="100" t="s">
        <v>205</v>
      </c>
      <c r="B36" s="82" t="s">
        <v>129</v>
      </c>
      <c r="C36" s="82" t="s">
        <v>316</v>
      </c>
      <c r="D36" s="56">
        <f>D37</f>
        <v>178600</v>
      </c>
      <c r="E36" s="74">
        <f t="shared" si="17"/>
        <v>178600</v>
      </c>
      <c r="F36" s="74">
        <f>F37</f>
        <v>133290.51</v>
      </c>
      <c r="G36" s="101" t="s">
        <v>166</v>
      </c>
      <c r="H36" s="101" t="s">
        <v>166</v>
      </c>
      <c r="I36" s="74">
        <f t="shared" si="18"/>
        <v>133290.51</v>
      </c>
      <c r="J36" s="74">
        <f>D36-F36</f>
        <v>45309.489999999991</v>
      </c>
      <c r="K36" s="74">
        <f t="shared" si="16"/>
        <v>45309.489999999991</v>
      </c>
    </row>
    <row r="37" spans="1:11" ht="15" customHeight="1">
      <c r="A37" s="100" t="s">
        <v>202</v>
      </c>
      <c r="B37" s="82" t="s">
        <v>133</v>
      </c>
      <c r="C37" s="82" t="s">
        <v>317</v>
      </c>
      <c r="D37" s="56">
        <v>178600</v>
      </c>
      <c r="E37" s="74">
        <f t="shared" si="17"/>
        <v>178600</v>
      </c>
      <c r="F37" s="56">
        <v>133290.51</v>
      </c>
      <c r="G37" s="74" t="s">
        <v>166</v>
      </c>
      <c r="H37" s="74" t="s">
        <v>166</v>
      </c>
      <c r="I37" s="74">
        <f t="shared" si="18"/>
        <v>133290.51</v>
      </c>
      <c r="J37" s="74">
        <f>D37-F37</f>
        <v>45309.489999999991</v>
      </c>
      <c r="K37" s="74">
        <f t="shared" si="16"/>
        <v>45309.489999999991</v>
      </c>
    </row>
    <row r="38" spans="1:11" ht="15" customHeight="1">
      <c r="A38" s="73"/>
      <c r="B38" s="82"/>
      <c r="C38" s="82" t="s">
        <v>166</v>
      </c>
      <c r="D38" s="82" t="s">
        <v>166</v>
      </c>
      <c r="E38" s="82" t="s">
        <v>166</v>
      </c>
      <c r="F38" s="82" t="s">
        <v>166</v>
      </c>
      <c r="G38" s="82" t="s">
        <v>166</v>
      </c>
      <c r="H38" s="82" t="s">
        <v>166</v>
      </c>
      <c r="I38" s="82" t="s">
        <v>166</v>
      </c>
      <c r="J38" s="82" t="s">
        <v>166</v>
      </c>
      <c r="K38" s="82" t="s">
        <v>166</v>
      </c>
    </row>
    <row r="39" spans="1:11" s="52" customFormat="1" ht="15" customHeight="1">
      <c r="A39" s="99" t="s">
        <v>202</v>
      </c>
      <c r="B39" s="80" t="s">
        <v>132</v>
      </c>
      <c r="C39" s="80" t="s">
        <v>373</v>
      </c>
      <c r="D39" s="114">
        <f>D40</f>
        <v>1200</v>
      </c>
      <c r="E39" s="71">
        <f>E40</f>
        <v>1200</v>
      </c>
      <c r="F39" s="71">
        <f>F40</f>
        <v>0</v>
      </c>
      <c r="G39" s="101" t="s">
        <v>166</v>
      </c>
      <c r="H39" s="101" t="s">
        <v>166</v>
      </c>
      <c r="I39" s="71">
        <f>F39</f>
        <v>0</v>
      </c>
      <c r="J39" s="71">
        <f t="shared" ref="J39:J41" si="19">D39-I39</f>
        <v>1200</v>
      </c>
      <c r="K39" s="71">
        <f t="shared" ref="K39:K41" si="20">E39-I39</f>
        <v>1200</v>
      </c>
    </row>
    <row r="40" spans="1:11" s="52" customFormat="1" ht="23.25" customHeight="1">
      <c r="A40" s="100" t="s">
        <v>205</v>
      </c>
      <c r="B40" s="80" t="s">
        <v>129</v>
      </c>
      <c r="C40" s="82" t="s">
        <v>371</v>
      </c>
      <c r="D40" s="107">
        <f>D41</f>
        <v>1200</v>
      </c>
      <c r="E40" s="74">
        <f t="shared" ref="E40:E41" si="21">D40</f>
        <v>1200</v>
      </c>
      <c r="F40" s="74">
        <f>F41</f>
        <v>0</v>
      </c>
      <c r="G40" s="102" t="s">
        <v>166</v>
      </c>
      <c r="H40" s="102" t="s">
        <v>166</v>
      </c>
      <c r="I40" s="74">
        <f>F40</f>
        <v>0</v>
      </c>
      <c r="J40" s="74">
        <f t="shared" si="19"/>
        <v>1200</v>
      </c>
      <c r="K40" s="74">
        <f t="shared" si="20"/>
        <v>1200</v>
      </c>
    </row>
    <row r="41" spans="1:11" ht="15" customHeight="1">
      <c r="A41" s="100" t="s">
        <v>202</v>
      </c>
      <c r="B41" s="82" t="s">
        <v>133</v>
      </c>
      <c r="C41" s="82" t="s">
        <v>372</v>
      </c>
      <c r="D41" s="89">
        <v>1200</v>
      </c>
      <c r="E41" s="74">
        <f t="shared" si="21"/>
        <v>1200</v>
      </c>
      <c r="F41" s="56">
        <v>0</v>
      </c>
      <c r="G41" s="101" t="s">
        <v>166</v>
      </c>
      <c r="H41" s="101" t="s">
        <v>166</v>
      </c>
      <c r="I41" s="74">
        <f>F41</f>
        <v>0</v>
      </c>
      <c r="J41" s="74">
        <f t="shared" si="19"/>
        <v>1200</v>
      </c>
      <c r="K41" s="74">
        <f t="shared" si="20"/>
        <v>1200</v>
      </c>
    </row>
    <row r="42" spans="1:11" s="52" customFormat="1" ht="22.5" customHeight="1">
      <c r="A42" s="99" t="s">
        <v>206</v>
      </c>
      <c r="B42" s="80" t="s">
        <v>132</v>
      </c>
      <c r="C42" s="80" t="s">
        <v>318</v>
      </c>
      <c r="D42" s="114">
        <f>D43+D49</f>
        <v>306300</v>
      </c>
      <c r="E42" s="71">
        <f t="shared" ref="E42:E47" si="22">D42</f>
        <v>306300</v>
      </c>
      <c r="F42" s="71">
        <f>F43+F49</f>
        <v>258332.89</v>
      </c>
      <c r="G42" s="101" t="s">
        <v>166</v>
      </c>
      <c r="H42" s="101" t="s">
        <v>166</v>
      </c>
      <c r="I42" s="71">
        <f t="shared" si="18"/>
        <v>258332.89</v>
      </c>
      <c r="J42" s="71">
        <f t="shared" si="15"/>
        <v>47967.109999999986</v>
      </c>
      <c r="K42" s="71">
        <f t="shared" si="16"/>
        <v>47967.109999999986</v>
      </c>
    </row>
    <row r="43" spans="1:11" s="69" customFormat="1" ht="15" customHeight="1">
      <c r="A43" s="100" t="s">
        <v>163</v>
      </c>
      <c r="B43" s="82" t="s">
        <v>134</v>
      </c>
      <c r="C43" s="82" t="s">
        <v>319</v>
      </c>
      <c r="D43" s="74">
        <f>D44+D45+D46+D47+D48</f>
        <v>172000</v>
      </c>
      <c r="E43" s="74">
        <f t="shared" si="22"/>
        <v>172000</v>
      </c>
      <c r="F43" s="74">
        <f>F44+F45+F46+F47+F48</f>
        <v>130508.95</v>
      </c>
      <c r="G43" s="102" t="s">
        <v>166</v>
      </c>
      <c r="H43" s="102" t="s">
        <v>166</v>
      </c>
      <c r="I43" s="74">
        <f t="shared" si="18"/>
        <v>130508.95</v>
      </c>
      <c r="J43" s="74">
        <f t="shared" si="15"/>
        <v>41491.050000000003</v>
      </c>
      <c r="K43" s="74">
        <f t="shared" si="16"/>
        <v>41491.050000000003</v>
      </c>
    </row>
    <row r="44" spans="1:11" s="69" customFormat="1" ht="15" customHeight="1">
      <c r="A44" s="104" t="s">
        <v>230</v>
      </c>
      <c r="B44" s="82" t="s">
        <v>135</v>
      </c>
      <c r="C44" s="82" t="s">
        <v>320</v>
      </c>
      <c r="D44" s="74">
        <v>15500</v>
      </c>
      <c r="E44" s="74">
        <f>D44</f>
        <v>15500</v>
      </c>
      <c r="F44" s="74">
        <v>11550.92</v>
      </c>
      <c r="G44" s="74" t="s">
        <v>166</v>
      </c>
      <c r="H44" s="74" t="s">
        <v>166</v>
      </c>
      <c r="I44" s="74">
        <f>F44</f>
        <v>11550.92</v>
      </c>
      <c r="J44" s="74">
        <f>D44-I44</f>
        <v>3949.08</v>
      </c>
      <c r="K44" s="74">
        <f>E44-I44</f>
        <v>3949.08</v>
      </c>
    </row>
    <row r="45" spans="1:11" s="52" customFormat="1" ht="15" customHeight="1">
      <c r="A45" s="100" t="s">
        <v>200</v>
      </c>
      <c r="B45" s="82" t="s">
        <v>233</v>
      </c>
      <c r="C45" s="82" t="s">
        <v>328</v>
      </c>
      <c r="D45" s="74">
        <v>1100</v>
      </c>
      <c r="E45" s="74">
        <f t="shared" si="22"/>
        <v>1100</v>
      </c>
      <c r="F45" s="74">
        <v>0</v>
      </c>
      <c r="G45" s="102" t="s">
        <v>166</v>
      </c>
      <c r="H45" s="102" t="s">
        <v>166</v>
      </c>
      <c r="I45" s="74">
        <f t="shared" ref="I45:I52" si="23">F45</f>
        <v>0</v>
      </c>
      <c r="J45" s="74">
        <f t="shared" ref="J45:J52" si="24">D45-I45</f>
        <v>1100</v>
      </c>
      <c r="K45" s="74">
        <f t="shared" si="16"/>
        <v>1100</v>
      </c>
    </row>
    <row r="46" spans="1:11" s="52" customFormat="1" ht="15" customHeight="1">
      <c r="A46" s="100" t="s">
        <v>123</v>
      </c>
      <c r="B46" s="82" t="s">
        <v>136</v>
      </c>
      <c r="C46" s="82" t="s">
        <v>321</v>
      </c>
      <c r="D46" s="74">
        <v>71100</v>
      </c>
      <c r="E46" s="74">
        <f t="shared" ref="E46" si="25">D46</f>
        <v>71100</v>
      </c>
      <c r="F46" s="74">
        <v>47001.59</v>
      </c>
      <c r="G46" s="102" t="s">
        <v>166</v>
      </c>
      <c r="H46" s="102" t="s">
        <v>166</v>
      </c>
      <c r="I46" s="74">
        <f t="shared" ref="I46" si="26">F46</f>
        <v>47001.59</v>
      </c>
      <c r="J46" s="74">
        <f t="shared" ref="J46" si="27">D46-I46</f>
        <v>24098.410000000003</v>
      </c>
      <c r="K46" s="74">
        <f t="shared" ref="K46" si="28">E46-I46</f>
        <v>24098.410000000003</v>
      </c>
    </row>
    <row r="47" spans="1:11" s="52" customFormat="1" ht="15" customHeight="1">
      <c r="A47" s="100" t="s">
        <v>162</v>
      </c>
      <c r="B47" s="82" t="s">
        <v>137</v>
      </c>
      <c r="C47" s="82" t="s">
        <v>322</v>
      </c>
      <c r="D47" s="74">
        <v>54000</v>
      </c>
      <c r="E47" s="74">
        <f t="shared" si="22"/>
        <v>54000</v>
      </c>
      <c r="F47" s="74">
        <v>50650.43</v>
      </c>
      <c r="G47" s="101" t="s">
        <v>166</v>
      </c>
      <c r="H47" s="101" t="s">
        <v>166</v>
      </c>
      <c r="I47" s="74">
        <f t="shared" si="23"/>
        <v>50650.43</v>
      </c>
      <c r="J47" s="74">
        <f t="shared" si="24"/>
        <v>3349.5699999999997</v>
      </c>
      <c r="K47" s="74">
        <f t="shared" si="16"/>
        <v>3349.5699999999997</v>
      </c>
    </row>
    <row r="48" spans="1:11" ht="15" customHeight="1">
      <c r="A48" s="100" t="s">
        <v>207</v>
      </c>
      <c r="B48" s="82" t="s">
        <v>138</v>
      </c>
      <c r="C48" s="82" t="s">
        <v>323</v>
      </c>
      <c r="D48" s="56">
        <v>30300</v>
      </c>
      <c r="E48" s="56">
        <f t="shared" ref="E48:E49" si="29">D48</f>
        <v>30300</v>
      </c>
      <c r="F48" s="56">
        <v>21306.01</v>
      </c>
      <c r="G48" s="101" t="s">
        <v>166</v>
      </c>
      <c r="H48" s="101" t="s">
        <v>166</v>
      </c>
      <c r="I48" s="74">
        <f t="shared" si="23"/>
        <v>21306.01</v>
      </c>
      <c r="J48" s="74">
        <f t="shared" si="24"/>
        <v>8993.9900000000016</v>
      </c>
      <c r="K48" s="74">
        <f t="shared" si="16"/>
        <v>8993.9900000000016</v>
      </c>
    </row>
    <row r="49" spans="1:11" ht="15" customHeight="1">
      <c r="A49" s="99" t="s">
        <v>125</v>
      </c>
      <c r="B49" s="80" t="s">
        <v>232</v>
      </c>
      <c r="C49" s="80" t="s">
        <v>324</v>
      </c>
      <c r="D49" s="71">
        <f>D50</f>
        <v>134300</v>
      </c>
      <c r="E49" s="71">
        <f t="shared" si="29"/>
        <v>134300</v>
      </c>
      <c r="F49" s="71">
        <f>F50</f>
        <v>127823.94</v>
      </c>
      <c r="G49" s="101" t="s">
        <v>166</v>
      </c>
      <c r="H49" s="101" t="s">
        <v>166</v>
      </c>
      <c r="I49" s="71">
        <f t="shared" si="23"/>
        <v>127823.94</v>
      </c>
      <c r="J49" s="71">
        <f t="shared" si="24"/>
        <v>6476.0599999999977</v>
      </c>
      <c r="K49" s="71">
        <f t="shared" ref="K49:K52" si="30">E49-I49</f>
        <v>6476.0599999999977</v>
      </c>
    </row>
    <row r="50" spans="1:11" ht="15" customHeight="1">
      <c r="A50" s="100" t="s">
        <v>125</v>
      </c>
      <c r="B50" s="82" t="s">
        <v>140</v>
      </c>
      <c r="C50" s="82" t="s">
        <v>325</v>
      </c>
      <c r="D50" s="56">
        <v>134300</v>
      </c>
      <c r="E50" s="56">
        <f>D50</f>
        <v>134300</v>
      </c>
      <c r="F50" s="56">
        <v>127823.94</v>
      </c>
      <c r="G50" s="101" t="s">
        <v>166</v>
      </c>
      <c r="H50" s="101" t="s">
        <v>166</v>
      </c>
      <c r="I50" s="74">
        <f t="shared" si="23"/>
        <v>127823.94</v>
      </c>
      <c r="J50" s="74">
        <f t="shared" si="24"/>
        <v>6476.0599999999977</v>
      </c>
      <c r="K50" s="74">
        <f t="shared" si="30"/>
        <v>6476.0599999999977</v>
      </c>
    </row>
    <row r="51" spans="1:11" ht="15" customHeight="1">
      <c r="A51" s="99" t="s">
        <v>125</v>
      </c>
      <c r="B51" s="80" t="s">
        <v>232</v>
      </c>
      <c r="C51" s="80" t="s">
        <v>326</v>
      </c>
      <c r="D51" s="71">
        <f>D52</f>
        <v>200</v>
      </c>
      <c r="E51" s="71">
        <f>E52</f>
        <v>200</v>
      </c>
      <c r="F51" s="71">
        <f>F52</f>
        <v>200</v>
      </c>
      <c r="G51" s="101"/>
      <c r="H51" s="101"/>
      <c r="I51" s="71">
        <f>I52</f>
        <v>200</v>
      </c>
      <c r="J51" s="71">
        <f>E51-I51</f>
        <v>0</v>
      </c>
      <c r="K51" s="71">
        <f t="shared" si="30"/>
        <v>0</v>
      </c>
    </row>
    <row r="52" spans="1:11" s="52" customFormat="1" ht="14.25" customHeight="1">
      <c r="A52" s="100" t="s">
        <v>125</v>
      </c>
      <c r="B52" s="82" t="s">
        <v>140</v>
      </c>
      <c r="C52" s="82" t="s">
        <v>327</v>
      </c>
      <c r="D52" s="74">
        <v>200</v>
      </c>
      <c r="E52" s="74">
        <v>200</v>
      </c>
      <c r="F52" s="74">
        <v>200</v>
      </c>
      <c r="G52" s="102" t="s">
        <v>166</v>
      </c>
      <c r="H52" s="102" t="s">
        <v>166</v>
      </c>
      <c r="I52" s="74">
        <f t="shared" si="23"/>
        <v>200</v>
      </c>
      <c r="J52" s="74">
        <f t="shared" si="24"/>
        <v>0</v>
      </c>
      <c r="K52" s="74">
        <f t="shared" si="30"/>
        <v>0</v>
      </c>
    </row>
    <row r="53" spans="1:11" ht="13.5" customHeight="1">
      <c r="A53" s="71" t="s">
        <v>166</v>
      </c>
      <c r="B53" s="101" t="s">
        <v>166</v>
      </c>
      <c r="C53" s="101" t="s">
        <v>166</v>
      </c>
      <c r="D53" s="101" t="s">
        <v>166</v>
      </c>
      <c r="E53" s="101" t="s">
        <v>166</v>
      </c>
      <c r="F53" s="101" t="s">
        <v>166</v>
      </c>
      <c r="G53" s="101" t="s">
        <v>166</v>
      </c>
      <c r="H53" s="101" t="s">
        <v>166</v>
      </c>
      <c r="I53" s="101" t="s">
        <v>166</v>
      </c>
      <c r="J53" s="74" t="s">
        <v>166</v>
      </c>
      <c r="K53" s="74" t="s">
        <v>166</v>
      </c>
    </row>
    <row r="54" spans="1:11" s="84" customFormat="1" ht="22.5" customHeight="1">
      <c r="A54" s="99" t="s">
        <v>329</v>
      </c>
      <c r="B54" s="80" t="s">
        <v>132</v>
      </c>
      <c r="C54" s="77" t="s">
        <v>330</v>
      </c>
      <c r="D54" s="71">
        <f>D55</f>
        <v>15400</v>
      </c>
      <c r="E54" s="71">
        <f>D54</f>
        <v>15400</v>
      </c>
      <c r="F54" s="71">
        <f>F55</f>
        <v>0</v>
      </c>
      <c r="G54" s="71" t="s">
        <v>166</v>
      </c>
      <c r="H54" s="71" t="s">
        <v>166</v>
      </c>
      <c r="I54" s="71">
        <f>F54</f>
        <v>0</v>
      </c>
      <c r="J54" s="71">
        <f>D54-I54</f>
        <v>15400</v>
      </c>
      <c r="K54" s="71">
        <f>E54-I54</f>
        <v>15400</v>
      </c>
    </row>
    <row r="55" spans="1:11" s="84" customFormat="1" ht="18.75" customHeight="1">
      <c r="A55" s="100" t="s">
        <v>124</v>
      </c>
      <c r="B55" s="82" t="s">
        <v>139</v>
      </c>
      <c r="C55" s="78" t="s">
        <v>330</v>
      </c>
      <c r="D55" s="74">
        <v>15400</v>
      </c>
      <c r="E55" s="74">
        <f>D55</f>
        <v>15400</v>
      </c>
      <c r="F55" s="74">
        <v>0</v>
      </c>
      <c r="G55" s="71" t="s">
        <v>166</v>
      </c>
      <c r="H55" s="71" t="s">
        <v>166</v>
      </c>
      <c r="I55" s="74">
        <f>F55</f>
        <v>0</v>
      </c>
      <c r="J55" s="74">
        <f>D55-I55</f>
        <v>15400</v>
      </c>
      <c r="K55" s="74">
        <f>E55-I55</f>
        <v>15400</v>
      </c>
    </row>
    <row r="56" spans="1:11" ht="13.5" customHeight="1">
      <c r="A56" s="71" t="s">
        <v>166</v>
      </c>
      <c r="B56" s="101" t="s">
        <v>166</v>
      </c>
      <c r="C56" s="101" t="s">
        <v>166</v>
      </c>
      <c r="D56" s="101" t="s">
        <v>166</v>
      </c>
      <c r="E56" s="101" t="s">
        <v>166</v>
      </c>
      <c r="F56" s="101" t="s">
        <v>166</v>
      </c>
      <c r="G56" s="101" t="s">
        <v>166</v>
      </c>
      <c r="H56" s="101" t="s">
        <v>166</v>
      </c>
      <c r="I56" s="101" t="s">
        <v>166</v>
      </c>
      <c r="J56" s="74" t="s">
        <v>166</v>
      </c>
      <c r="K56" s="74" t="s">
        <v>166</v>
      </c>
    </row>
    <row r="57" spans="1:11" ht="15" customHeight="1">
      <c r="A57" s="79" t="s">
        <v>171</v>
      </c>
      <c r="B57" s="80" t="s">
        <v>132</v>
      </c>
      <c r="C57" s="80" t="s">
        <v>178</v>
      </c>
      <c r="D57" s="71">
        <f>D58+D61+D64+D67</f>
        <v>110000</v>
      </c>
      <c r="E57" s="71">
        <f>D57</f>
        <v>110000</v>
      </c>
      <c r="F57" s="71">
        <f>F58+F61+F64+F67</f>
        <v>102354.18000000001</v>
      </c>
      <c r="G57" s="74" t="s">
        <v>166</v>
      </c>
      <c r="H57" s="74" t="s">
        <v>166</v>
      </c>
      <c r="I57" s="71">
        <f>F57</f>
        <v>102354.18000000001</v>
      </c>
      <c r="J57" s="71">
        <f>D57-I57</f>
        <v>7645.8199999999924</v>
      </c>
      <c r="K57" s="71">
        <f>E57-I57</f>
        <v>7645.8199999999924</v>
      </c>
    </row>
    <row r="58" spans="1:11" s="84" customFormat="1" ht="26.25" customHeight="1">
      <c r="A58" s="99" t="s">
        <v>289</v>
      </c>
      <c r="B58" s="83" t="s">
        <v>132</v>
      </c>
      <c r="C58" s="77" t="s">
        <v>252</v>
      </c>
      <c r="D58" s="71">
        <f>D59</f>
        <v>1000</v>
      </c>
      <c r="E58" s="71">
        <f>E59</f>
        <v>1000</v>
      </c>
      <c r="F58" s="71">
        <f>F59</f>
        <v>0</v>
      </c>
      <c r="G58" s="71" t="s">
        <v>166</v>
      </c>
      <c r="H58" s="71" t="s">
        <v>166</v>
      </c>
      <c r="I58" s="71">
        <f>F58</f>
        <v>0</v>
      </c>
      <c r="J58" s="71">
        <f>D58-I58</f>
        <v>1000</v>
      </c>
      <c r="K58" s="71">
        <f>E58-I58</f>
        <v>1000</v>
      </c>
    </row>
    <row r="59" spans="1:11" s="84" customFormat="1" ht="18.75" customHeight="1">
      <c r="A59" s="100" t="s">
        <v>124</v>
      </c>
      <c r="B59" s="82" t="s">
        <v>139</v>
      </c>
      <c r="C59" s="78" t="s">
        <v>251</v>
      </c>
      <c r="D59" s="74">
        <v>1000</v>
      </c>
      <c r="E59" s="74">
        <f>D59</f>
        <v>1000</v>
      </c>
      <c r="F59" s="74">
        <v>0</v>
      </c>
      <c r="G59" s="71" t="s">
        <v>166</v>
      </c>
      <c r="H59" s="71" t="s">
        <v>166</v>
      </c>
      <c r="I59" s="74">
        <f>F59</f>
        <v>0</v>
      </c>
      <c r="J59" s="74">
        <f>D59-I59</f>
        <v>1000</v>
      </c>
      <c r="K59" s="74">
        <f>E59-I59</f>
        <v>1000</v>
      </c>
    </row>
    <row r="60" spans="1:11" s="54" customFormat="1" ht="15" customHeight="1">
      <c r="A60" s="71" t="s">
        <v>166</v>
      </c>
      <c r="B60" s="71" t="s">
        <v>166</v>
      </c>
      <c r="C60" s="74" t="s">
        <v>166</v>
      </c>
      <c r="D60" s="74" t="s">
        <v>166</v>
      </c>
      <c r="E60" s="74" t="s">
        <v>166</v>
      </c>
      <c r="F60" s="74" t="s">
        <v>166</v>
      </c>
      <c r="G60" s="74" t="s">
        <v>166</v>
      </c>
      <c r="H60" s="74" t="s">
        <v>166</v>
      </c>
      <c r="I60" s="74" t="s">
        <v>166</v>
      </c>
      <c r="J60" s="74" t="s">
        <v>166</v>
      </c>
      <c r="K60" s="74" t="s">
        <v>166</v>
      </c>
    </row>
    <row r="61" spans="1:11" s="84" customFormat="1" ht="23.25" customHeight="1">
      <c r="A61" s="99" t="s">
        <v>288</v>
      </c>
      <c r="B61" s="80" t="s">
        <v>132</v>
      </c>
      <c r="C61" s="77" t="s">
        <v>253</v>
      </c>
      <c r="D61" s="71">
        <f>D62</f>
        <v>2000</v>
      </c>
      <c r="E61" s="71">
        <f>D61</f>
        <v>2000</v>
      </c>
      <c r="F61" s="71">
        <f>F62</f>
        <v>0</v>
      </c>
      <c r="G61" s="71" t="s">
        <v>166</v>
      </c>
      <c r="H61" s="71" t="s">
        <v>166</v>
      </c>
      <c r="I61" s="71">
        <f>F61</f>
        <v>0</v>
      </c>
      <c r="J61" s="71">
        <f>D61-I61</f>
        <v>2000</v>
      </c>
      <c r="K61" s="71">
        <f>E61-I61</f>
        <v>2000</v>
      </c>
    </row>
    <row r="62" spans="1:11" s="84" customFormat="1" ht="18.75" customHeight="1">
      <c r="A62" s="100" t="s">
        <v>207</v>
      </c>
      <c r="B62" s="82" t="s">
        <v>138</v>
      </c>
      <c r="C62" s="78" t="s">
        <v>253</v>
      </c>
      <c r="D62" s="74">
        <v>2000</v>
      </c>
      <c r="E62" s="74">
        <f>D62</f>
        <v>2000</v>
      </c>
      <c r="F62" s="74">
        <v>0</v>
      </c>
      <c r="G62" s="74" t="s">
        <v>166</v>
      </c>
      <c r="H62" s="74" t="s">
        <v>166</v>
      </c>
      <c r="I62" s="74">
        <f>F62</f>
        <v>0</v>
      </c>
      <c r="J62" s="74">
        <f>D62-I62</f>
        <v>2000</v>
      </c>
      <c r="K62" s="74">
        <f>E62-I62</f>
        <v>2000</v>
      </c>
    </row>
    <row r="63" spans="1:11" s="54" customFormat="1" ht="15" customHeight="1">
      <c r="A63" s="71" t="s">
        <v>166</v>
      </c>
      <c r="B63" s="71" t="s">
        <v>166</v>
      </c>
      <c r="C63" s="74" t="s">
        <v>166</v>
      </c>
      <c r="D63" s="74" t="s">
        <v>166</v>
      </c>
      <c r="E63" s="74" t="s">
        <v>166</v>
      </c>
      <c r="F63" s="74" t="s">
        <v>166</v>
      </c>
      <c r="G63" s="74" t="s">
        <v>166</v>
      </c>
      <c r="H63" s="74" t="s">
        <v>166</v>
      </c>
      <c r="I63" s="74" t="s">
        <v>166</v>
      </c>
      <c r="J63" s="74" t="s">
        <v>166</v>
      </c>
      <c r="K63" s="74" t="s">
        <v>166</v>
      </c>
    </row>
    <row r="64" spans="1:11" s="84" customFormat="1" ht="21" customHeight="1">
      <c r="A64" s="99" t="s">
        <v>359</v>
      </c>
      <c r="B64" s="80" t="s">
        <v>132</v>
      </c>
      <c r="C64" s="77" t="s">
        <v>254</v>
      </c>
      <c r="D64" s="71">
        <f>D65</f>
        <v>7000</v>
      </c>
      <c r="E64" s="71">
        <f>D64</f>
        <v>7000</v>
      </c>
      <c r="F64" s="71">
        <f>F65</f>
        <v>6100</v>
      </c>
      <c r="G64" s="71" t="s">
        <v>166</v>
      </c>
      <c r="H64" s="71" t="s">
        <v>166</v>
      </c>
      <c r="I64" s="71">
        <f>F64</f>
        <v>6100</v>
      </c>
      <c r="J64" s="71">
        <f>D64-I64</f>
        <v>900</v>
      </c>
      <c r="K64" s="71">
        <f>E64-I64</f>
        <v>900</v>
      </c>
    </row>
    <row r="65" spans="1:256" s="54" customFormat="1" ht="18" customHeight="1">
      <c r="A65" s="100" t="s">
        <v>207</v>
      </c>
      <c r="B65" s="82" t="s">
        <v>138</v>
      </c>
      <c r="C65" s="78" t="s">
        <v>254</v>
      </c>
      <c r="D65" s="74">
        <v>7000</v>
      </c>
      <c r="E65" s="74">
        <f>D65</f>
        <v>7000</v>
      </c>
      <c r="F65" s="74">
        <v>6100</v>
      </c>
      <c r="G65" s="74" t="s">
        <v>166</v>
      </c>
      <c r="H65" s="74" t="s">
        <v>166</v>
      </c>
      <c r="I65" s="74">
        <f>F65</f>
        <v>6100</v>
      </c>
      <c r="J65" s="74">
        <f>D65-I65</f>
        <v>900</v>
      </c>
      <c r="K65" s="74">
        <f>E65-I65</f>
        <v>900</v>
      </c>
    </row>
    <row r="66" spans="1:256" s="54" customFormat="1" ht="15" customHeight="1">
      <c r="A66" s="71" t="s">
        <v>166</v>
      </c>
      <c r="B66" s="71" t="s">
        <v>166</v>
      </c>
      <c r="C66" s="74" t="s">
        <v>166</v>
      </c>
      <c r="D66" s="74" t="s">
        <v>166</v>
      </c>
      <c r="E66" s="74" t="s">
        <v>166</v>
      </c>
      <c r="F66" s="74" t="s">
        <v>166</v>
      </c>
      <c r="G66" s="74" t="s">
        <v>166</v>
      </c>
      <c r="H66" s="74" t="s">
        <v>166</v>
      </c>
      <c r="I66" s="74" t="s">
        <v>166</v>
      </c>
      <c r="J66" s="74" t="s">
        <v>166</v>
      </c>
      <c r="K66" s="74" t="s">
        <v>166</v>
      </c>
    </row>
    <row r="67" spans="1:256" s="84" customFormat="1" ht="25.5" customHeight="1">
      <c r="A67" s="99" t="s">
        <v>359</v>
      </c>
      <c r="B67" s="80" t="s">
        <v>132</v>
      </c>
      <c r="C67" s="77" t="s">
        <v>379</v>
      </c>
      <c r="D67" s="71">
        <f>D68+D69+D70</f>
        <v>100000</v>
      </c>
      <c r="E67" s="71">
        <f>D67</f>
        <v>100000</v>
      </c>
      <c r="F67" s="71">
        <f>F68+F69+F70</f>
        <v>96254.180000000008</v>
      </c>
      <c r="G67" s="71" t="s">
        <v>166</v>
      </c>
      <c r="H67" s="71" t="s">
        <v>166</v>
      </c>
      <c r="I67" s="71">
        <f>F67</f>
        <v>96254.180000000008</v>
      </c>
      <c r="J67" s="71">
        <f>D67-I67</f>
        <v>3745.8199999999924</v>
      </c>
      <c r="K67" s="71">
        <f>E67-I67</f>
        <v>3745.8199999999924</v>
      </c>
    </row>
    <row r="68" spans="1:256" s="84" customFormat="1" ht="14.25" customHeight="1">
      <c r="A68" s="99" t="s">
        <v>378</v>
      </c>
      <c r="B68" s="80" t="s">
        <v>377</v>
      </c>
      <c r="C68" s="77" t="s">
        <v>376</v>
      </c>
      <c r="D68" s="71">
        <v>77800</v>
      </c>
      <c r="E68" s="71">
        <f>D68</f>
        <v>77800</v>
      </c>
      <c r="F68" s="71">
        <v>77780</v>
      </c>
      <c r="G68" s="71" t="s">
        <v>166</v>
      </c>
      <c r="H68" s="71" t="s">
        <v>166</v>
      </c>
      <c r="I68" s="71">
        <f>F68</f>
        <v>77780</v>
      </c>
      <c r="J68" s="71">
        <f>D68-I68</f>
        <v>20</v>
      </c>
      <c r="K68" s="71">
        <f>E68-I68</f>
        <v>20</v>
      </c>
    </row>
    <row r="69" spans="1:256" s="84" customFormat="1" ht="14.25" customHeight="1">
      <c r="A69" s="99" t="s">
        <v>124</v>
      </c>
      <c r="B69" s="80" t="s">
        <v>139</v>
      </c>
      <c r="C69" s="77" t="s">
        <v>331</v>
      </c>
      <c r="D69" s="71">
        <v>8700</v>
      </c>
      <c r="E69" s="71">
        <f>D69</f>
        <v>8700</v>
      </c>
      <c r="F69" s="71">
        <v>5018.0200000000004</v>
      </c>
      <c r="G69" s="71" t="s">
        <v>166</v>
      </c>
      <c r="H69" s="71" t="s">
        <v>166</v>
      </c>
      <c r="I69" s="71">
        <f>F69</f>
        <v>5018.0200000000004</v>
      </c>
      <c r="J69" s="71">
        <f>D69-I69</f>
        <v>3681.9799999999996</v>
      </c>
      <c r="K69" s="71">
        <f>E69-I69</f>
        <v>3681.9799999999996</v>
      </c>
    </row>
    <row r="70" spans="1:256" s="84" customFormat="1" ht="14.25" customHeight="1">
      <c r="A70" s="99" t="s">
        <v>124</v>
      </c>
      <c r="B70" s="80" t="s">
        <v>139</v>
      </c>
      <c r="C70" s="77" t="s">
        <v>332</v>
      </c>
      <c r="D70" s="71">
        <v>13500</v>
      </c>
      <c r="E70" s="71">
        <f>D70</f>
        <v>13500</v>
      </c>
      <c r="F70" s="71">
        <v>13456.16</v>
      </c>
      <c r="G70" s="71" t="s">
        <v>166</v>
      </c>
      <c r="H70" s="71" t="s">
        <v>166</v>
      </c>
      <c r="I70" s="71">
        <f>F70</f>
        <v>13456.16</v>
      </c>
      <c r="J70" s="71">
        <f>D70-I70</f>
        <v>43.840000000000146</v>
      </c>
      <c r="K70" s="71">
        <f>E70-I70</f>
        <v>43.840000000000146</v>
      </c>
    </row>
    <row r="71" spans="1:256" s="54" customFormat="1" ht="15" customHeight="1">
      <c r="A71" s="71" t="s">
        <v>166</v>
      </c>
      <c r="B71" s="71" t="s">
        <v>166</v>
      </c>
      <c r="C71" s="74" t="s">
        <v>166</v>
      </c>
      <c r="D71" s="74" t="s">
        <v>166</v>
      </c>
      <c r="E71" s="74" t="s">
        <v>166</v>
      </c>
      <c r="F71" s="74" t="s">
        <v>166</v>
      </c>
      <c r="G71" s="74" t="s">
        <v>166</v>
      </c>
      <c r="H71" s="74" t="s">
        <v>166</v>
      </c>
      <c r="I71" s="74" t="s">
        <v>166</v>
      </c>
      <c r="J71" s="74" t="s">
        <v>166</v>
      </c>
      <c r="K71" s="74" t="s">
        <v>166</v>
      </c>
    </row>
    <row r="72" spans="1:256" s="84" customFormat="1" ht="15" customHeight="1">
      <c r="A72" s="99" t="s">
        <v>145</v>
      </c>
      <c r="B72" s="83" t="s">
        <v>132</v>
      </c>
      <c r="C72" s="80" t="s">
        <v>121</v>
      </c>
      <c r="D72" s="71">
        <f>D73</f>
        <v>65900</v>
      </c>
      <c r="E72" s="71">
        <f>D72</f>
        <v>65900</v>
      </c>
      <c r="F72" s="71">
        <f>F73</f>
        <v>52404.78</v>
      </c>
      <c r="G72" s="71" t="s">
        <v>166</v>
      </c>
      <c r="H72" s="71" t="s">
        <v>166</v>
      </c>
      <c r="I72" s="71">
        <f>F72</f>
        <v>52404.78</v>
      </c>
      <c r="J72" s="71">
        <f>D72-I72</f>
        <v>13495.220000000001</v>
      </c>
      <c r="K72" s="71">
        <f>E72-I72</f>
        <v>13495.220000000001</v>
      </c>
    </row>
    <row r="73" spans="1:256" s="84" customFormat="1" ht="15" customHeight="1">
      <c r="A73" s="99" t="s">
        <v>184</v>
      </c>
      <c r="B73" s="80" t="s">
        <v>129</v>
      </c>
      <c r="C73" s="80" t="s">
        <v>400</v>
      </c>
      <c r="D73" s="71">
        <f>D74+D75</f>
        <v>65900</v>
      </c>
      <c r="E73" s="71">
        <f>E74+E75</f>
        <v>65900</v>
      </c>
      <c r="F73" s="71">
        <f>F74+F75</f>
        <v>52404.78</v>
      </c>
      <c r="G73" s="71" t="s">
        <v>166</v>
      </c>
      <c r="H73" s="71" t="s">
        <v>166</v>
      </c>
      <c r="I73" s="71">
        <f>F73</f>
        <v>52404.78</v>
      </c>
      <c r="J73" s="71">
        <f>D73-I73</f>
        <v>13495.220000000001</v>
      </c>
      <c r="K73" s="71">
        <f>E73-I73</f>
        <v>13495.220000000001</v>
      </c>
    </row>
    <row r="74" spans="1:256" s="54" customFormat="1" ht="15" customHeight="1">
      <c r="A74" s="100" t="s">
        <v>201</v>
      </c>
      <c r="B74" s="82" t="s">
        <v>130</v>
      </c>
      <c r="C74" s="82" t="s">
        <v>401</v>
      </c>
      <c r="D74" s="107">
        <v>51800</v>
      </c>
      <c r="E74" s="74">
        <f>D74</f>
        <v>51800</v>
      </c>
      <c r="F74" s="107">
        <v>40666.97</v>
      </c>
      <c r="G74" s="71" t="s">
        <v>166</v>
      </c>
      <c r="H74" s="71" t="s">
        <v>166</v>
      </c>
      <c r="I74" s="74">
        <f>F74</f>
        <v>40666.97</v>
      </c>
      <c r="J74" s="74">
        <f>D74-I74</f>
        <v>11133.029999999999</v>
      </c>
      <c r="K74" s="74">
        <f>E74-I74</f>
        <v>11133.029999999999</v>
      </c>
    </row>
    <row r="75" spans="1:256" s="85" customFormat="1" ht="15" customHeight="1">
      <c r="A75" s="100" t="s">
        <v>161</v>
      </c>
      <c r="B75" s="82" t="s">
        <v>131</v>
      </c>
      <c r="C75" s="82" t="s">
        <v>402</v>
      </c>
      <c r="D75" s="74">
        <v>14100</v>
      </c>
      <c r="E75" s="74">
        <f>D75</f>
        <v>14100</v>
      </c>
      <c r="F75" s="74">
        <v>11737.81</v>
      </c>
      <c r="G75" s="71" t="s">
        <v>166</v>
      </c>
      <c r="H75" s="71" t="s">
        <v>166</v>
      </c>
      <c r="I75" s="74">
        <f>F75</f>
        <v>11737.81</v>
      </c>
      <c r="J75" s="74">
        <f>D75-I75</f>
        <v>2362.1900000000005</v>
      </c>
      <c r="K75" s="74">
        <f>E75-I75</f>
        <v>2362.1900000000005</v>
      </c>
    </row>
    <row r="76" spans="1:256" s="85" customFormat="1" ht="15" customHeight="1">
      <c r="A76" s="71" t="s">
        <v>166</v>
      </c>
      <c r="B76" s="71" t="s">
        <v>166</v>
      </c>
      <c r="C76" s="71" t="s">
        <v>166</v>
      </c>
      <c r="D76" s="71" t="s">
        <v>166</v>
      </c>
      <c r="E76" s="71" t="s">
        <v>166</v>
      </c>
      <c r="F76" s="71" t="s">
        <v>166</v>
      </c>
      <c r="G76" s="71" t="s">
        <v>166</v>
      </c>
      <c r="H76" s="71" t="s">
        <v>166</v>
      </c>
      <c r="I76" s="71" t="s">
        <v>166</v>
      </c>
      <c r="J76" s="71" t="s">
        <v>166</v>
      </c>
      <c r="K76" s="71" t="s">
        <v>166</v>
      </c>
      <c r="L76" s="86"/>
      <c r="M76" s="86"/>
      <c r="N76" s="86"/>
      <c r="O76" s="86"/>
      <c r="P76" s="86"/>
      <c r="Q76" s="86"/>
      <c r="R76" s="86"/>
      <c r="S76" s="86"/>
      <c r="T76" s="86"/>
      <c r="U76" s="86"/>
      <c r="V76" s="86"/>
      <c r="W76" s="86"/>
      <c r="X76" s="86"/>
      <c r="Y76" s="86"/>
      <c r="Z76" s="86"/>
      <c r="AA76" s="86"/>
      <c r="AB76" s="86"/>
      <c r="AC76" s="86"/>
      <c r="AD76" s="86"/>
      <c r="AE76" s="86"/>
      <c r="AF76" s="86"/>
      <c r="AG76" s="86"/>
      <c r="AH76" s="86"/>
      <c r="AI76" s="86"/>
      <c r="AJ76" s="86"/>
      <c r="AK76" s="86"/>
      <c r="AL76" s="86"/>
      <c r="AM76" s="86"/>
      <c r="AN76" s="86"/>
      <c r="AO76" s="86"/>
      <c r="AP76" s="86"/>
      <c r="AQ76" s="86"/>
      <c r="AR76" s="86"/>
      <c r="AS76" s="86"/>
      <c r="AT76" s="86"/>
      <c r="AU76" s="86"/>
      <c r="AV76" s="86"/>
      <c r="AW76" s="86"/>
      <c r="AX76" s="86"/>
      <c r="AY76" s="86"/>
      <c r="AZ76" s="86"/>
      <c r="BA76" s="86"/>
      <c r="BB76" s="86"/>
      <c r="BC76" s="86"/>
      <c r="BD76" s="86"/>
      <c r="BE76" s="86"/>
      <c r="BF76" s="86"/>
      <c r="BG76" s="86"/>
      <c r="BH76" s="86"/>
      <c r="BI76" s="86"/>
      <c r="BJ76" s="86"/>
      <c r="BK76" s="86"/>
      <c r="BL76" s="86"/>
      <c r="BM76" s="86"/>
      <c r="BN76" s="86"/>
      <c r="BO76" s="86"/>
      <c r="BP76" s="86"/>
      <c r="BQ76" s="86"/>
      <c r="BR76" s="86"/>
      <c r="BS76" s="86"/>
      <c r="BT76" s="86"/>
      <c r="BU76" s="86"/>
      <c r="BV76" s="86"/>
      <c r="BW76" s="86"/>
      <c r="BX76" s="86"/>
      <c r="BY76" s="86"/>
      <c r="BZ76" s="86"/>
      <c r="CA76" s="86"/>
      <c r="CB76" s="86"/>
      <c r="CC76" s="86"/>
      <c r="CD76" s="86"/>
      <c r="CE76" s="86"/>
      <c r="CF76" s="86"/>
      <c r="CG76" s="86"/>
      <c r="CH76" s="86"/>
      <c r="CI76" s="86"/>
      <c r="CJ76" s="86"/>
      <c r="CK76" s="86"/>
      <c r="CL76" s="86"/>
      <c r="CM76" s="86"/>
      <c r="CN76" s="86"/>
      <c r="CO76" s="86"/>
      <c r="CP76" s="86"/>
      <c r="CQ76" s="86"/>
      <c r="CR76" s="86"/>
      <c r="CS76" s="86"/>
      <c r="CT76" s="86"/>
      <c r="CU76" s="86"/>
      <c r="CV76" s="86"/>
      <c r="CW76" s="86"/>
      <c r="CX76" s="86"/>
      <c r="CY76" s="86"/>
      <c r="CZ76" s="86"/>
      <c r="DA76" s="86"/>
      <c r="DB76" s="86"/>
      <c r="DC76" s="86"/>
      <c r="DD76" s="86"/>
      <c r="DE76" s="86"/>
      <c r="DF76" s="86"/>
      <c r="DG76" s="86"/>
      <c r="DH76" s="86"/>
      <c r="DI76" s="86"/>
      <c r="DJ76" s="86"/>
      <c r="DK76" s="86"/>
      <c r="DL76" s="86"/>
      <c r="DM76" s="86"/>
      <c r="DN76" s="86"/>
      <c r="DO76" s="86"/>
      <c r="DP76" s="86"/>
      <c r="DQ76" s="86"/>
      <c r="DR76" s="86"/>
      <c r="DS76" s="86"/>
      <c r="DT76" s="86"/>
      <c r="DU76" s="86"/>
      <c r="DV76" s="86"/>
      <c r="DW76" s="86"/>
      <c r="DX76" s="86"/>
      <c r="DY76" s="86"/>
      <c r="DZ76" s="86"/>
      <c r="EA76" s="86"/>
      <c r="EB76" s="86"/>
      <c r="EC76" s="86"/>
      <c r="ED76" s="86"/>
      <c r="EE76" s="86"/>
      <c r="EF76" s="86"/>
      <c r="EG76" s="86"/>
      <c r="EH76" s="86"/>
      <c r="EI76" s="86"/>
      <c r="EJ76" s="86"/>
      <c r="EK76" s="86"/>
      <c r="EL76" s="86"/>
      <c r="EM76" s="86"/>
      <c r="EN76" s="86"/>
      <c r="EO76" s="86"/>
      <c r="EP76" s="86"/>
      <c r="EQ76" s="86"/>
      <c r="ER76" s="86"/>
      <c r="ES76" s="86"/>
      <c r="ET76" s="86"/>
      <c r="EU76" s="86"/>
      <c r="EV76" s="86"/>
      <c r="EW76" s="86"/>
      <c r="EX76" s="86"/>
      <c r="EY76" s="86"/>
      <c r="EZ76" s="86"/>
      <c r="FA76" s="86"/>
      <c r="FB76" s="86"/>
      <c r="FC76" s="86"/>
      <c r="FD76" s="86"/>
      <c r="FE76" s="86"/>
      <c r="FF76" s="86"/>
      <c r="FG76" s="86"/>
      <c r="FH76" s="86"/>
      <c r="FI76" s="86"/>
      <c r="FJ76" s="86"/>
      <c r="FK76" s="86"/>
      <c r="FL76" s="86"/>
      <c r="FM76" s="86"/>
      <c r="FN76" s="86"/>
      <c r="FO76" s="86"/>
      <c r="FP76" s="86"/>
      <c r="FQ76" s="86"/>
      <c r="FR76" s="86"/>
      <c r="FS76" s="86"/>
      <c r="FT76" s="86"/>
      <c r="FU76" s="86"/>
      <c r="FV76" s="86"/>
      <c r="FW76" s="86"/>
      <c r="FX76" s="86"/>
      <c r="FY76" s="86"/>
      <c r="FZ76" s="86"/>
      <c r="GA76" s="86"/>
      <c r="GB76" s="86"/>
      <c r="GC76" s="86"/>
      <c r="GD76" s="86"/>
      <c r="GE76" s="86"/>
      <c r="GF76" s="86"/>
      <c r="GG76" s="86"/>
      <c r="GH76" s="86"/>
      <c r="GI76" s="86"/>
      <c r="GJ76" s="86"/>
      <c r="GK76" s="86"/>
      <c r="GL76" s="86"/>
      <c r="GM76" s="86"/>
      <c r="GN76" s="86"/>
      <c r="GO76" s="86"/>
      <c r="GP76" s="86"/>
      <c r="GQ76" s="86"/>
      <c r="GR76" s="86"/>
      <c r="GS76" s="86"/>
      <c r="GT76" s="86"/>
      <c r="GU76" s="86"/>
      <c r="GV76" s="86"/>
      <c r="GW76" s="86"/>
      <c r="GX76" s="86"/>
      <c r="GY76" s="86"/>
      <c r="GZ76" s="86"/>
      <c r="HA76" s="86"/>
      <c r="HB76" s="86"/>
      <c r="HC76" s="86"/>
      <c r="HD76" s="86"/>
      <c r="HE76" s="86"/>
      <c r="HF76" s="86"/>
      <c r="HG76" s="86"/>
      <c r="HH76" s="86"/>
      <c r="HI76" s="86"/>
      <c r="HJ76" s="86"/>
      <c r="HK76" s="86"/>
      <c r="HL76" s="86"/>
      <c r="HM76" s="86"/>
      <c r="HN76" s="86"/>
      <c r="HO76" s="86"/>
      <c r="HP76" s="86"/>
      <c r="HQ76" s="86"/>
      <c r="HR76" s="86"/>
      <c r="HS76" s="86"/>
      <c r="HT76" s="86"/>
      <c r="HU76" s="86"/>
      <c r="HV76" s="86"/>
      <c r="HW76" s="86"/>
      <c r="HX76" s="86"/>
      <c r="HY76" s="86"/>
      <c r="HZ76" s="86"/>
      <c r="IA76" s="86"/>
      <c r="IB76" s="86"/>
      <c r="IC76" s="86"/>
      <c r="ID76" s="86"/>
      <c r="IE76" s="86"/>
      <c r="IF76" s="86"/>
      <c r="IG76" s="86"/>
      <c r="IH76" s="86"/>
      <c r="II76" s="86"/>
      <c r="IJ76" s="86"/>
      <c r="IK76" s="86"/>
      <c r="IL76" s="86"/>
      <c r="IM76" s="86"/>
      <c r="IN76" s="86"/>
      <c r="IO76" s="86"/>
      <c r="IP76" s="86"/>
      <c r="IQ76" s="86"/>
      <c r="IR76" s="86"/>
      <c r="IS76" s="86"/>
      <c r="IT76" s="86"/>
      <c r="IU76" s="86"/>
      <c r="IV76" s="86"/>
    </row>
    <row r="77" spans="1:256" s="87" customFormat="1" ht="21" customHeight="1">
      <c r="A77" s="99" t="s">
        <v>182</v>
      </c>
      <c r="B77" s="80" t="s">
        <v>132</v>
      </c>
      <c r="C77" s="80" t="s">
        <v>183</v>
      </c>
      <c r="D77" s="71">
        <f>D78+D83</f>
        <v>64200</v>
      </c>
      <c r="E77" s="71">
        <f>E78+E83</f>
        <v>64200</v>
      </c>
      <c r="F77" s="71">
        <f>F78+F83</f>
        <v>56480</v>
      </c>
      <c r="G77" s="71" t="s">
        <v>166</v>
      </c>
      <c r="H77" s="71" t="s">
        <v>166</v>
      </c>
      <c r="I77" s="71">
        <f t="shared" ref="I77:I82" si="31">F77</f>
        <v>56480</v>
      </c>
      <c r="J77" s="71">
        <f t="shared" ref="J77:J83" si="32">D77-I77</f>
        <v>7720</v>
      </c>
      <c r="K77" s="71">
        <f>E77-I77</f>
        <v>7720</v>
      </c>
    </row>
    <row r="78" spans="1:256" s="87" customFormat="1" ht="24" customHeight="1">
      <c r="A78" s="99" t="s">
        <v>282</v>
      </c>
      <c r="B78" s="80" t="s">
        <v>132</v>
      </c>
      <c r="C78" s="80" t="s">
        <v>118</v>
      </c>
      <c r="D78" s="71">
        <f>D79+D80+D82</f>
        <v>58300</v>
      </c>
      <c r="E78" s="71">
        <f>D78</f>
        <v>58300</v>
      </c>
      <c r="F78" s="71">
        <f>F79+F80+F82</f>
        <v>50580</v>
      </c>
      <c r="G78" s="71" t="s">
        <v>166</v>
      </c>
      <c r="H78" s="71" t="s">
        <v>166</v>
      </c>
      <c r="I78" s="71">
        <f t="shared" si="31"/>
        <v>50580</v>
      </c>
      <c r="J78" s="71">
        <f t="shared" si="32"/>
        <v>7720</v>
      </c>
      <c r="K78" s="71">
        <f>E78-I78</f>
        <v>7720</v>
      </c>
    </row>
    <row r="79" spans="1:256" s="85" customFormat="1" ht="15" customHeight="1">
      <c r="A79" s="100" t="s">
        <v>207</v>
      </c>
      <c r="B79" s="82" t="s">
        <v>138</v>
      </c>
      <c r="C79" s="78" t="s">
        <v>257</v>
      </c>
      <c r="D79" s="74">
        <v>6900</v>
      </c>
      <c r="E79" s="74">
        <f t="shared" ref="E79" si="33">D79</f>
        <v>6900</v>
      </c>
      <c r="F79" s="74">
        <v>6000</v>
      </c>
      <c r="G79" s="74" t="s">
        <v>166</v>
      </c>
      <c r="H79" s="74" t="s">
        <v>166</v>
      </c>
      <c r="I79" s="74">
        <f t="shared" ref="I79" si="34">F79</f>
        <v>6000</v>
      </c>
      <c r="J79" s="74">
        <f t="shared" ref="J79" si="35">D79-I79</f>
        <v>900</v>
      </c>
      <c r="K79" s="74">
        <f t="shared" ref="K79" si="36">E79-I79</f>
        <v>900</v>
      </c>
    </row>
    <row r="80" spans="1:256" s="85" customFormat="1" ht="15" customHeight="1">
      <c r="A80" s="104" t="s">
        <v>241</v>
      </c>
      <c r="B80" s="82" t="s">
        <v>224</v>
      </c>
      <c r="C80" s="78" t="s">
        <v>382</v>
      </c>
      <c r="D80" s="74">
        <v>1100</v>
      </c>
      <c r="E80" s="74">
        <f t="shared" ref="E80" si="37">D80</f>
        <v>1100</v>
      </c>
      <c r="F80" s="74">
        <v>1080</v>
      </c>
      <c r="G80" s="74" t="s">
        <v>166</v>
      </c>
      <c r="H80" s="74" t="s">
        <v>166</v>
      </c>
      <c r="I80" s="74">
        <f t="shared" ref="I80" si="38">F80</f>
        <v>1080</v>
      </c>
      <c r="J80" s="74">
        <f t="shared" ref="J80" si="39">D80-I80</f>
        <v>20</v>
      </c>
      <c r="K80" s="74">
        <f t="shared" ref="K80" si="40">E80-I80</f>
        <v>20</v>
      </c>
    </row>
    <row r="81" spans="1:11" s="85" customFormat="1" ht="21.75" customHeight="1">
      <c r="A81" s="88" t="s">
        <v>360</v>
      </c>
      <c r="B81" s="80" t="s">
        <v>132</v>
      </c>
      <c r="C81" s="77" t="s">
        <v>256</v>
      </c>
      <c r="D81" s="71">
        <f>D82</f>
        <v>50300</v>
      </c>
      <c r="E81" s="71">
        <f>E82</f>
        <v>50300</v>
      </c>
      <c r="F81" s="71">
        <f>F82</f>
        <v>43500</v>
      </c>
      <c r="G81" s="71" t="s">
        <v>166</v>
      </c>
      <c r="H81" s="71" t="s">
        <v>166</v>
      </c>
      <c r="I81" s="71">
        <f t="shared" si="31"/>
        <v>43500</v>
      </c>
      <c r="J81" s="71">
        <f t="shared" si="32"/>
        <v>6800</v>
      </c>
      <c r="K81" s="71">
        <f t="shared" ref="K81:K83" si="41">E81-I81</f>
        <v>6800</v>
      </c>
    </row>
    <row r="82" spans="1:11" s="85" customFormat="1" ht="13.5" customHeight="1">
      <c r="A82" s="106" t="s">
        <v>180</v>
      </c>
      <c r="B82" s="82" t="s">
        <v>179</v>
      </c>
      <c r="C82" s="78" t="s">
        <v>255</v>
      </c>
      <c r="D82" s="74">
        <v>50300</v>
      </c>
      <c r="E82" s="74">
        <f>D82</f>
        <v>50300</v>
      </c>
      <c r="F82" s="74">
        <v>43500</v>
      </c>
      <c r="G82" s="71" t="s">
        <v>166</v>
      </c>
      <c r="H82" s="71" t="s">
        <v>166</v>
      </c>
      <c r="I82" s="74">
        <f t="shared" si="31"/>
        <v>43500</v>
      </c>
      <c r="J82" s="74">
        <f t="shared" si="32"/>
        <v>6800</v>
      </c>
      <c r="K82" s="74">
        <f t="shared" si="41"/>
        <v>6800</v>
      </c>
    </row>
    <row r="83" spans="1:11" s="85" customFormat="1" ht="25.5" customHeight="1">
      <c r="A83" s="88" t="s">
        <v>361</v>
      </c>
      <c r="B83" s="80" t="s">
        <v>132</v>
      </c>
      <c r="C83" s="80" t="s">
        <v>208</v>
      </c>
      <c r="D83" s="71">
        <f>D84</f>
        <v>5900</v>
      </c>
      <c r="E83" s="71">
        <f t="shared" ref="E83:E84" si="42">D83</f>
        <v>5900</v>
      </c>
      <c r="F83" s="71">
        <f>F84</f>
        <v>5900</v>
      </c>
      <c r="G83" s="71" t="s">
        <v>166</v>
      </c>
      <c r="H83" s="71" t="s">
        <v>166</v>
      </c>
      <c r="I83" s="71">
        <f>F83</f>
        <v>5900</v>
      </c>
      <c r="J83" s="71">
        <f t="shared" si="32"/>
        <v>0</v>
      </c>
      <c r="K83" s="71">
        <f t="shared" si="41"/>
        <v>0</v>
      </c>
    </row>
    <row r="84" spans="1:11" s="85" customFormat="1" ht="15" customHeight="1">
      <c r="A84" s="100" t="s">
        <v>125</v>
      </c>
      <c r="B84" s="82" t="s">
        <v>140</v>
      </c>
      <c r="C84" s="78" t="s">
        <v>258</v>
      </c>
      <c r="D84" s="74">
        <v>5900</v>
      </c>
      <c r="E84" s="74">
        <f t="shared" si="42"/>
        <v>5900</v>
      </c>
      <c r="F84" s="74">
        <v>5900</v>
      </c>
      <c r="G84" s="71" t="s">
        <v>166</v>
      </c>
      <c r="H84" s="71" t="s">
        <v>166</v>
      </c>
      <c r="I84" s="74">
        <f>F84</f>
        <v>5900</v>
      </c>
      <c r="J84" s="74">
        <f>D84-I84</f>
        <v>0</v>
      </c>
      <c r="K84" s="74">
        <f>E84-I84</f>
        <v>0</v>
      </c>
    </row>
    <row r="85" spans="1:11" s="85" customFormat="1" ht="15" customHeight="1">
      <c r="A85" s="71" t="s">
        <v>166</v>
      </c>
      <c r="B85" s="71" t="s">
        <v>166</v>
      </c>
      <c r="C85" s="71" t="s">
        <v>166</v>
      </c>
      <c r="D85" s="71" t="s">
        <v>166</v>
      </c>
      <c r="E85" s="71" t="s">
        <v>166</v>
      </c>
      <c r="F85" s="71" t="s">
        <v>166</v>
      </c>
      <c r="G85" s="71" t="s">
        <v>166</v>
      </c>
      <c r="H85" s="71" t="s">
        <v>166</v>
      </c>
      <c r="I85" s="71" t="s">
        <v>166</v>
      </c>
      <c r="J85" s="74" t="s">
        <v>166</v>
      </c>
      <c r="K85" s="74" t="s">
        <v>166</v>
      </c>
    </row>
    <row r="86" spans="1:11" s="85" customFormat="1" ht="15" customHeight="1">
      <c r="A86" s="79" t="s">
        <v>181</v>
      </c>
      <c r="B86" s="80" t="s">
        <v>132</v>
      </c>
      <c r="C86" s="80" t="s">
        <v>211</v>
      </c>
      <c r="D86" s="71">
        <f>D87+D98</f>
        <v>1297100</v>
      </c>
      <c r="E86" s="71">
        <f>E87+E98</f>
        <v>1297100</v>
      </c>
      <c r="F86" s="71">
        <f>F87+F98</f>
        <v>1203066</v>
      </c>
      <c r="G86" s="71" t="s">
        <v>166</v>
      </c>
      <c r="H86" s="71" t="s">
        <v>166</v>
      </c>
      <c r="I86" s="71">
        <f t="shared" ref="I86:I91" si="43">F86</f>
        <v>1203066</v>
      </c>
      <c r="J86" s="71">
        <f t="shared" ref="J86:J91" si="44">D86-I86</f>
        <v>94034</v>
      </c>
      <c r="K86" s="71">
        <f>E86-I86</f>
        <v>94034</v>
      </c>
    </row>
    <row r="87" spans="1:11" s="85" customFormat="1" ht="15" customHeight="1">
      <c r="A87" s="79" t="s">
        <v>362</v>
      </c>
      <c r="B87" s="80" t="s">
        <v>132</v>
      </c>
      <c r="C87" s="80" t="s">
        <v>209</v>
      </c>
      <c r="D87" s="71">
        <f>D88+D89+D90+D95</f>
        <v>1250400</v>
      </c>
      <c r="E87" s="71">
        <f t="shared" ref="E87:E93" si="45">D87</f>
        <v>1250400</v>
      </c>
      <c r="F87" s="71">
        <f>F88+F90+F95+F89</f>
        <v>1190081</v>
      </c>
      <c r="G87" s="71" t="s">
        <v>166</v>
      </c>
      <c r="H87" s="71" t="s">
        <v>166</v>
      </c>
      <c r="I87" s="71">
        <f t="shared" si="43"/>
        <v>1190081</v>
      </c>
      <c r="J87" s="71">
        <f t="shared" si="44"/>
        <v>60319</v>
      </c>
      <c r="K87" s="71">
        <f>J87</f>
        <v>60319</v>
      </c>
    </row>
    <row r="88" spans="1:11" s="85" customFormat="1" ht="15" customHeight="1">
      <c r="A88" s="100" t="s">
        <v>162</v>
      </c>
      <c r="B88" s="80" t="s">
        <v>137</v>
      </c>
      <c r="C88" s="78" t="s">
        <v>259</v>
      </c>
      <c r="D88" s="74">
        <v>6600</v>
      </c>
      <c r="E88" s="74">
        <f t="shared" si="45"/>
        <v>6600</v>
      </c>
      <c r="F88" s="74">
        <v>6600</v>
      </c>
      <c r="G88" s="71" t="s">
        <v>166</v>
      </c>
      <c r="H88" s="71" t="s">
        <v>166</v>
      </c>
      <c r="I88" s="74">
        <f t="shared" si="43"/>
        <v>6600</v>
      </c>
      <c r="J88" s="74">
        <f t="shared" si="44"/>
        <v>0</v>
      </c>
      <c r="K88" s="74">
        <f t="shared" ref="K88:K93" si="46">E88-I88</f>
        <v>0</v>
      </c>
    </row>
    <row r="89" spans="1:11" s="85" customFormat="1" ht="15" customHeight="1">
      <c r="A89" s="100" t="s">
        <v>162</v>
      </c>
      <c r="B89" s="80" t="s">
        <v>137</v>
      </c>
      <c r="C89" s="78" t="s">
        <v>397</v>
      </c>
      <c r="D89" s="74">
        <v>14500</v>
      </c>
      <c r="E89" s="74">
        <f t="shared" si="45"/>
        <v>14500</v>
      </c>
      <c r="F89" s="74">
        <v>14420</v>
      </c>
      <c r="G89" s="71" t="s">
        <v>166</v>
      </c>
      <c r="H89" s="71" t="s">
        <v>166</v>
      </c>
      <c r="I89" s="74">
        <f t="shared" si="43"/>
        <v>14420</v>
      </c>
      <c r="J89" s="74">
        <f t="shared" si="44"/>
        <v>80</v>
      </c>
      <c r="K89" s="74">
        <f t="shared" si="46"/>
        <v>80</v>
      </c>
    </row>
    <row r="90" spans="1:11" s="85" customFormat="1" ht="15" customHeight="1">
      <c r="A90" s="79" t="s">
        <v>283</v>
      </c>
      <c r="B90" s="80" t="s">
        <v>132</v>
      </c>
      <c r="C90" s="77" t="s">
        <v>334</v>
      </c>
      <c r="D90" s="71">
        <f>D91+D92+D93</f>
        <v>1132900</v>
      </c>
      <c r="E90" s="71">
        <f t="shared" si="45"/>
        <v>1132900</v>
      </c>
      <c r="F90" s="71">
        <f>F91+F92+F93</f>
        <v>1072661</v>
      </c>
      <c r="G90" s="71" t="s">
        <v>166</v>
      </c>
      <c r="H90" s="71" t="s">
        <v>166</v>
      </c>
      <c r="I90" s="71">
        <f t="shared" si="43"/>
        <v>1072661</v>
      </c>
      <c r="J90" s="71">
        <f t="shared" si="44"/>
        <v>60239</v>
      </c>
      <c r="K90" s="71">
        <f t="shared" si="46"/>
        <v>60239</v>
      </c>
    </row>
    <row r="91" spans="1:11" s="85" customFormat="1" ht="15" customHeight="1">
      <c r="A91" s="100" t="s">
        <v>162</v>
      </c>
      <c r="B91" s="80" t="s">
        <v>137</v>
      </c>
      <c r="C91" s="78" t="s">
        <v>333</v>
      </c>
      <c r="D91" s="74">
        <v>1083300</v>
      </c>
      <c r="E91" s="74">
        <f t="shared" si="45"/>
        <v>1083300</v>
      </c>
      <c r="F91" s="74">
        <v>1023881</v>
      </c>
      <c r="G91" s="71" t="s">
        <v>166</v>
      </c>
      <c r="H91" s="71" t="s">
        <v>166</v>
      </c>
      <c r="I91" s="74">
        <f t="shared" si="43"/>
        <v>1023881</v>
      </c>
      <c r="J91" s="74">
        <f t="shared" si="44"/>
        <v>59419</v>
      </c>
      <c r="K91" s="74">
        <f t="shared" si="46"/>
        <v>59419</v>
      </c>
    </row>
    <row r="92" spans="1:11" s="85" customFormat="1" ht="15" customHeight="1">
      <c r="A92" s="100" t="s">
        <v>207</v>
      </c>
      <c r="B92" s="80" t="s">
        <v>138</v>
      </c>
      <c r="C92" s="78" t="s">
        <v>393</v>
      </c>
      <c r="D92" s="74">
        <v>24000</v>
      </c>
      <c r="E92" s="74">
        <f t="shared" si="45"/>
        <v>24000</v>
      </c>
      <c r="F92" s="74">
        <v>23244</v>
      </c>
      <c r="G92" s="71" t="s">
        <v>166</v>
      </c>
      <c r="H92" s="71" t="s">
        <v>166</v>
      </c>
      <c r="I92" s="74">
        <f t="shared" ref="I92" si="47">F92</f>
        <v>23244</v>
      </c>
      <c r="J92" s="74">
        <f t="shared" ref="J92" si="48">D92-I92</f>
        <v>756</v>
      </c>
      <c r="K92" s="74">
        <f t="shared" si="46"/>
        <v>756</v>
      </c>
    </row>
    <row r="93" spans="1:11" s="85" customFormat="1" ht="15" customHeight="1">
      <c r="A93" s="100" t="s">
        <v>125</v>
      </c>
      <c r="B93" s="80" t="s">
        <v>140</v>
      </c>
      <c r="C93" s="78" t="s">
        <v>398</v>
      </c>
      <c r="D93" s="74">
        <v>25600</v>
      </c>
      <c r="E93" s="74">
        <f t="shared" si="45"/>
        <v>25600</v>
      </c>
      <c r="F93" s="74">
        <v>25536</v>
      </c>
      <c r="G93" s="71" t="s">
        <v>166</v>
      </c>
      <c r="H93" s="71" t="s">
        <v>166</v>
      </c>
      <c r="I93" s="74">
        <f t="shared" ref="I93" si="49">F93</f>
        <v>25536</v>
      </c>
      <c r="J93" s="74">
        <f t="shared" ref="J93" si="50">D93-I93</f>
        <v>64</v>
      </c>
      <c r="K93" s="74">
        <f t="shared" si="46"/>
        <v>64</v>
      </c>
    </row>
    <row r="94" spans="1:11" s="85" customFormat="1" ht="15" customHeight="1">
      <c r="A94" s="71" t="s">
        <v>166</v>
      </c>
      <c r="B94" s="71" t="s">
        <v>166</v>
      </c>
      <c r="C94" s="71" t="s">
        <v>166</v>
      </c>
      <c r="D94" s="71" t="s">
        <v>166</v>
      </c>
      <c r="E94" s="71" t="s">
        <v>166</v>
      </c>
      <c r="F94" s="71" t="s">
        <v>166</v>
      </c>
      <c r="G94" s="71" t="s">
        <v>166</v>
      </c>
      <c r="H94" s="71" t="s">
        <v>166</v>
      </c>
      <c r="I94" s="71" t="s">
        <v>166</v>
      </c>
      <c r="J94" s="74" t="s">
        <v>166</v>
      </c>
      <c r="K94" s="74" t="s">
        <v>166</v>
      </c>
    </row>
    <row r="95" spans="1:11" s="85" customFormat="1" ht="29.25" customHeight="1">
      <c r="A95" s="99" t="s">
        <v>335</v>
      </c>
      <c r="B95" s="80" t="s">
        <v>132</v>
      </c>
      <c r="C95" s="77" t="s">
        <v>260</v>
      </c>
      <c r="D95" s="71">
        <f>D96</f>
        <v>96400</v>
      </c>
      <c r="E95" s="71">
        <f>D95</f>
        <v>96400</v>
      </c>
      <c r="F95" s="71">
        <f>F96</f>
        <v>96400</v>
      </c>
      <c r="G95" s="71" t="s">
        <v>166</v>
      </c>
      <c r="H95" s="71" t="s">
        <v>166</v>
      </c>
      <c r="I95" s="71">
        <f>F95</f>
        <v>96400</v>
      </c>
      <c r="J95" s="71">
        <f>D95-I95</f>
        <v>0</v>
      </c>
      <c r="K95" s="71">
        <f>E95-I95</f>
        <v>0</v>
      </c>
    </row>
    <row r="96" spans="1:11" s="85" customFormat="1" ht="15" customHeight="1">
      <c r="A96" s="100" t="s">
        <v>162</v>
      </c>
      <c r="B96" s="80" t="s">
        <v>137</v>
      </c>
      <c r="C96" s="78" t="s">
        <v>260</v>
      </c>
      <c r="D96" s="74">
        <v>96400</v>
      </c>
      <c r="E96" s="74">
        <f>D96</f>
        <v>96400</v>
      </c>
      <c r="F96" s="74">
        <v>96400</v>
      </c>
      <c r="G96" s="71" t="s">
        <v>166</v>
      </c>
      <c r="H96" s="71" t="s">
        <v>166</v>
      </c>
      <c r="I96" s="74">
        <f>F96</f>
        <v>96400</v>
      </c>
      <c r="J96" s="74">
        <f>D96-I96</f>
        <v>0</v>
      </c>
      <c r="K96" s="74">
        <f>E96-I96</f>
        <v>0</v>
      </c>
    </row>
    <row r="97" spans="1:256" s="85" customFormat="1" ht="15" customHeight="1">
      <c r="A97" s="71" t="s">
        <v>166</v>
      </c>
      <c r="B97" s="71" t="s">
        <v>166</v>
      </c>
      <c r="C97" s="71" t="s">
        <v>166</v>
      </c>
      <c r="D97" s="71" t="s">
        <v>166</v>
      </c>
      <c r="E97" s="71" t="s">
        <v>166</v>
      </c>
      <c r="F97" s="71" t="s">
        <v>166</v>
      </c>
      <c r="G97" s="71" t="s">
        <v>166</v>
      </c>
      <c r="H97" s="71" t="s">
        <v>166</v>
      </c>
      <c r="I97" s="71" t="s">
        <v>166</v>
      </c>
      <c r="J97" s="74" t="s">
        <v>166</v>
      </c>
      <c r="K97" s="74" t="s">
        <v>166</v>
      </c>
    </row>
    <row r="98" spans="1:256" s="85" customFormat="1" ht="34.5" customHeight="1">
      <c r="A98" s="88" t="s">
        <v>363</v>
      </c>
      <c r="B98" s="71"/>
      <c r="C98" s="77" t="s">
        <v>170</v>
      </c>
      <c r="D98" s="71">
        <f t="shared" ref="D98:F99" si="51">D99</f>
        <v>46700</v>
      </c>
      <c r="E98" s="71">
        <f t="shared" si="51"/>
        <v>46700</v>
      </c>
      <c r="F98" s="71">
        <f t="shared" si="51"/>
        <v>12985</v>
      </c>
      <c r="G98" s="71" t="s">
        <v>166</v>
      </c>
      <c r="H98" s="71" t="s">
        <v>166</v>
      </c>
      <c r="I98" s="71">
        <f>F98</f>
        <v>12985</v>
      </c>
      <c r="J98" s="71">
        <f>D98-I98</f>
        <v>33715</v>
      </c>
      <c r="K98" s="71">
        <f>E98-I98</f>
        <v>33715</v>
      </c>
    </row>
    <row r="99" spans="1:256" s="87" customFormat="1" ht="25.5" customHeight="1">
      <c r="A99" s="99" t="s">
        <v>284</v>
      </c>
      <c r="B99" s="80" t="s">
        <v>132</v>
      </c>
      <c r="C99" s="77" t="s">
        <v>262</v>
      </c>
      <c r="D99" s="71">
        <f t="shared" si="51"/>
        <v>46700</v>
      </c>
      <c r="E99" s="71">
        <f t="shared" si="51"/>
        <v>46700</v>
      </c>
      <c r="F99" s="71">
        <f>F100</f>
        <v>12985</v>
      </c>
      <c r="G99" s="71" t="s">
        <v>166</v>
      </c>
      <c r="H99" s="71" t="s">
        <v>166</v>
      </c>
      <c r="I99" s="71">
        <f>F99</f>
        <v>12985</v>
      </c>
      <c r="J99" s="71">
        <f>D99-I99</f>
        <v>33715</v>
      </c>
      <c r="K99" s="71">
        <f>E99-I99</f>
        <v>33715</v>
      </c>
    </row>
    <row r="100" spans="1:256" s="85" customFormat="1" ht="15" customHeight="1">
      <c r="A100" s="100" t="s">
        <v>207</v>
      </c>
      <c r="B100" s="82" t="s">
        <v>138</v>
      </c>
      <c r="C100" s="78" t="s">
        <v>261</v>
      </c>
      <c r="D100" s="74">
        <v>46700</v>
      </c>
      <c r="E100" s="74">
        <f>D100</f>
        <v>46700</v>
      </c>
      <c r="F100" s="74">
        <v>12985</v>
      </c>
      <c r="G100" s="71" t="s">
        <v>166</v>
      </c>
      <c r="H100" s="71" t="s">
        <v>166</v>
      </c>
      <c r="I100" s="74">
        <f>F100</f>
        <v>12985</v>
      </c>
      <c r="J100" s="74">
        <f>D100-I100</f>
        <v>33715</v>
      </c>
      <c r="K100" s="74">
        <f>E100-I100</f>
        <v>33715</v>
      </c>
    </row>
    <row r="101" spans="1:256" s="85" customFormat="1" ht="15" customHeight="1">
      <c r="A101" s="71"/>
      <c r="B101" s="71" t="s">
        <v>166</v>
      </c>
      <c r="C101" s="71" t="s">
        <v>166</v>
      </c>
      <c r="D101" s="71" t="s">
        <v>166</v>
      </c>
      <c r="E101" s="71" t="s">
        <v>166</v>
      </c>
      <c r="F101" s="71" t="s">
        <v>166</v>
      </c>
      <c r="G101" s="71" t="s">
        <v>166</v>
      </c>
      <c r="H101" s="71" t="s">
        <v>166</v>
      </c>
      <c r="I101" s="71" t="s">
        <v>166</v>
      </c>
      <c r="J101" s="71" t="s">
        <v>166</v>
      </c>
      <c r="K101" s="71" t="s">
        <v>166</v>
      </c>
      <c r="L101" s="86"/>
      <c r="M101" s="86"/>
      <c r="N101" s="86"/>
      <c r="O101" s="86"/>
      <c r="P101" s="86"/>
      <c r="Q101" s="86"/>
      <c r="R101" s="86"/>
      <c r="S101" s="86"/>
      <c r="T101" s="86"/>
      <c r="U101" s="86"/>
      <c r="V101" s="86"/>
      <c r="W101" s="86"/>
      <c r="X101" s="86"/>
      <c r="Y101" s="86"/>
      <c r="Z101" s="86"/>
      <c r="AA101" s="86"/>
      <c r="AB101" s="86"/>
      <c r="AC101" s="86"/>
      <c r="AD101" s="86"/>
      <c r="AE101" s="86"/>
      <c r="AF101" s="86"/>
      <c r="AG101" s="86"/>
      <c r="AH101" s="86"/>
      <c r="AI101" s="86"/>
      <c r="AJ101" s="86"/>
      <c r="AK101" s="86"/>
      <c r="AL101" s="86"/>
      <c r="AM101" s="86"/>
      <c r="AN101" s="86"/>
      <c r="AO101" s="86"/>
      <c r="AP101" s="86"/>
      <c r="AQ101" s="86"/>
      <c r="AR101" s="86"/>
      <c r="AS101" s="86"/>
      <c r="AT101" s="86"/>
      <c r="AU101" s="86"/>
      <c r="AV101" s="86"/>
      <c r="AW101" s="86"/>
      <c r="AX101" s="86"/>
      <c r="AY101" s="86"/>
      <c r="AZ101" s="86"/>
      <c r="BA101" s="86"/>
      <c r="BB101" s="86"/>
      <c r="BC101" s="86"/>
      <c r="BD101" s="86"/>
      <c r="BE101" s="86"/>
      <c r="BF101" s="86"/>
      <c r="BG101" s="86"/>
      <c r="BH101" s="86"/>
      <c r="BI101" s="86"/>
      <c r="BJ101" s="86"/>
      <c r="BK101" s="86"/>
      <c r="BL101" s="86"/>
      <c r="BM101" s="86"/>
      <c r="BN101" s="86"/>
      <c r="BO101" s="86"/>
      <c r="BP101" s="86"/>
      <c r="BQ101" s="86"/>
      <c r="BR101" s="86"/>
      <c r="BS101" s="86"/>
      <c r="BT101" s="86"/>
      <c r="BU101" s="86"/>
      <c r="BV101" s="86"/>
      <c r="BW101" s="86"/>
      <c r="BX101" s="86"/>
      <c r="BY101" s="86"/>
      <c r="BZ101" s="86"/>
      <c r="CA101" s="86"/>
      <c r="CB101" s="86"/>
      <c r="CC101" s="86"/>
      <c r="CD101" s="86"/>
      <c r="CE101" s="86"/>
      <c r="CF101" s="86"/>
      <c r="CG101" s="86"/>
      <c r="CH101" s="86"/>
      <c r="CI101" s="86"/>
      <c r="CJ101" s="86"/>
      <c r="CK101" s="86"/>
      <c r="CL101" s="86"/>
      <c r="CM101" s="86"/>
      <c r="CN101" s="86"/>
      <c r="CO101" s="86"/>
      <c r="CP101" s="86"/>
      <c r="CQ101" s="86"/>
      <c r="CR101" s="86"/>
      <c r="CS101" s="86"/>
      <c r="CT101" s="86"/>
      <c r="CU101" s="86"/>
      <c r="CV101" s="86"/>
      <c r="CW101" s="86"/>
      <c r="CX101" s="86"/>
      <c r="CY101" s="86"/>
      <c r="CZ101" s="86"/>
      <c r="DA101" s="86"/>
      <c r="DB101" s="86"/>
      <c r="DC101" s="86"/>
      <c r="DD101" s="86"/>
      <c r="DE101" s="86"/>
      <c r="DF101" s="86"/>
      <c r="DG101" s="86"/>
      <c r="DH101" s="86"/>
      <c r="DI101" s="86"/>
      <c r="DJ101" s="86"/>
      <c r="DK101" s="86"/>
      <c r="DL101" s="86"/>
      <c r="DM101" s="86"/>
      <c r="DN101" s="86"/>
      <c r="DO101" s="86"/>
      <c r="DP101" s="86"/>
      <c r="DQ101" s="86"/>
      <c r="DR101" s="86"/>
      <c r="DS101" s="86"/>
      <c r="DT101" s="86"/>
      <c r="DU101" s="86"/>
      <c r="DV101" s="86"/>
      <c r="DW101" s="86"/>
      <c r="DX101" s="86"/>
      <c r="DY101" s="86"/>
      <c r="DZ101" s="86"/>
      <c r="EA101" s="86"/>
      <c r="EB101" s="86"/>
      <c r="EC101" s="86"/>
      <c r="ED101" s="86"/>
      <c r="EE101" s="86"/>
      <c r="EF101" s="86"/>
      <c r="EG101" s="86"/>
      <c r="EH101" s="86"/>
      <c r="EI101" s="86"/>
      <c r="EJ101" s="86"/>
      <c r="EK101" s="86"/>
      <c r="EL101" s="86"/>
      <c r="EM101" s="86"/>
      <c r="EN101" s="86"/>
      <c r="EO101" s="86"/>
      <c r="EP101" s="86"/>
      <c r="EQ101" s="86"/>
      <c r="ER101" s="86"/>
      <c r="ES101" s="86"/>
      <c r="ET101" s="86"/>
      <c r="EU101" s="86"/>
      <c r="EV101" s="86"/>
      <c r="EW101" s="86"/>
      <c r="EX101" s="86"/>
      <c r="EY101" s="86"/>
      <c r="EZ101" s="86"/>
      <c r="FA101" s="86"/>
      <c r="FB101" s="86"/>
      <c r="FC101" s="86"/>
      <c r="FD101" s="86"/>
      <c r="FE101" s="86"/>
      <c r="FF101" s="86"/>
      <c r="FG101" s="86"/>
      <c r="FH101" s="86"/>
      <c r="FI101" s="86"/>
      <c r="FJ101" s="86"/>
      <c r="FK101" s="86"/>
      <c r="FL101" s="86"/>
      <c r="FM101" s="86"/>
      <c r="FN101" s="86"/>
      <c r="FO101" s="86"/>
      <c r="FP101" s="86"/>
      <c r="FQ101" s="86"/>
      <c r="FR101" s="86"/>
      <c r="FS101" s="86"/>
      <c r="FT101" s="86"/>
      <c r="FU101" s="86"/>
      <c r="FV101" s="86"/>
      <c r="FW101" s="86"/>
      <c r="FX101" s="86"/>
      <c r="FY101" s="86"/>
      <c r="FZ101" s="86"/>
      <c r="GA101" s="86"/>
      <c r="GB101" s="86"/>
      <c r="GC101" s="86"/>
      <c r="GD101" s="86"/>
      <c r="GE101" s="86"/>
      <c r="GF101" s="86"/>
      <c r="GG101" s="86"/>
      <c r="GH101" s="86"/>
      <c r="GI101" s="86"/>
      <c r="GJ101" s="86"/>
      <c r="GK101" s="86"/>
      <c r="GL101" s="86"/>
      <c r="GM101" s="86"/>
      <c r="GN101" s="86"/>
      <c r="GO101" s="86"/>
      <c r="GP101" s="86"/>
      <c r="GQ101" s="86"/>
      <c r="GR101" s="86"/>
      <c r="GS101" s="86"/>
      <c r="GT101" s="86"/>
      <c r="GU101" s="86"/>
      <c r="GV101" s="86"/>
      <c r="GW101" s="86"/>
      <c r="GX101" s="86"/>
      <c r="GY101" s="86"/>
      <c r="GZ101" s="86"/>
      <c r="HA101" s="86"/>
      <c r="HB101" s="86"/>
      <c r="HC101" s="86"/>
      <c r="HD101" s="86"/>
      <c r="HE101" s="86"/>
      <c r="HF101" s="86"/>
      <c r="HG101" s="86"/>
      <c r="HH101" s="86"/>
      <c r="HI101" s="86"/>
      <c r="HJ101" s="86"/>
      <c r="HK101" s="86"/>
      <c r="HL101" s="86"/>
      <c r="HM101" s="86"/>
      <c r="HN101" s="86"/>
      <c r="HO101" s="86"/>
      <c r="HP101" s="86"/>
      <c r="HQ101" s="86"/>
      <c r="HR101" s="86"/>
      <c r="HS101" s="86"/>
      <c r="HT101" s="86"/>
      <c r="HU101" s="86"/>
      <c r="HV101" s="86"/>
      <c r="HW101" s="86"/>
      <c r="HX101" s="86"/>
      <c r="HY101" s="86"/>
      <c r="HZ101" s="86"/>
      <c r="IA101" s="86"/>
      <c r="IB101" s="86"/>
      <c r="IC101" s="86"/>
      <c r="ID101" s="86"/>
      <c r="IE101" s="86"/>
      <c r="IF101" s="86"/>
      <c r="IG101" s="86"/>
      <c r="IH101" s="86"/>
      <c r="II101" s="86"/>
      <c r="IJ101" s="86"/>
      <c r="IK101" s="86"/>
      <c r="IL101" s="86"/>
      <c r="IM101" s="86"/>
      <c r="IN101" s="86"/>
      <c r="IO101" s="86"/>
      <c r="IP101" s="86"/>
      <c r="IQ101" s="86"/>
      <c r="IR101" s="86"/>
      <c r="IS101" s="86"/>
      <c r="IT101" s="86"/>
      <c r="IU101" s="86"/>
      <c r="IV101" s="86"/>
    </row>
    <row r="102" spans="1:256" s="87" customFormat="1" ht="15" customHeight="1">
      <c r="A102" s="99" t="s">
        <v>164</v>
      </c>
      <c r="B102" s="80" t="s">
        <v>132</v>
      </c>
      <c r="C102" s="77" t="s">
        <v>119</v>
      </c>
      <c r="D102" s="71">
        <f>D103+D108+D121</f>
        <v>277700</v>
      </c>
      <c r="E102" s="71">
        <f t="shared" ref="E102:E106" si="52">D102</f>
        <v>277700</v>
      </c>
      <c r="F102" s="71">
        <f>F103+F108+F121</f>
        <v>262127.65</v>
      </c>
      <c r="G102" s="71" t="s">
        <v>166</v>
      </c>
      <c r="H102" s="71" t="s">
        <v>166</v>
      </c>
      <c r="I102" s="71">
        <f t="shared" ref="I102:I106" si="53">F102</f>
        <v>262127.65</v>
      </c>
      <c r="J102" s="71">
        <f t="shared" ref="J102:J106" si="54">D102-I102</f>
        <v>15572.350000000006</v>
      </c>
      <c r="K102" s="71">
        <f t="shared" ref="K102:K106" si="55">E102-I102</f>
        <v>15572.350000000006</v>
      </c>
    </row>
    <row r="103" spans="1:256" s="87" customFormat="1" ht="33.75" customHeight="1">
      <c r="A103" s="88" t="s">
        <v>363</v>
      </c>
      <c r="B103" s="80"/>
      <c r="C103" s="77" t="s">
        <v>223</v>
      </c>
      <c r="D103" s="71">
        <f>D104+D105+D106</f>
        <v>27400</v>
      </c>
      <c r="E103" s="71">
        <f t="shared" si="52"/>
        <v>27400</v>
      </c>
      <c r="F103" s="71">
        <f>F104+F105+F106</f>
        <v>26572</v>
      </c>
      <c r="G103" s="71" t="s">
        <v>166</v>
      </c>
      <c r="H103" s="71" t="s">
        <v>166</v>
      </c>
      <c r="I103" s="71">
        <f t="shared" si="53"/>
        <v>26572</v>
      </c>
      <c r="J103" s="71">
        <f t="shared" si="54"/>
        <v>828</v>
      </c>
      <c r="K103" s="71">
        <f t="shared" si="55"/>
        <v>828</v>
      </c>
    </row>
    <row r="104" spans="1:256" s="87" customFormat="1" ht="15" customHeight="1">
      <c r="A104" s="99" t="s">
        <v>207</v>
      </c>
      <c r="B104" s="80" t="s">
        <v>138</v>
      </c>
      <c r="C104" s="77" t="s">
        <v>300</v>
      </c>
      <c r="D104" s="71">
        <v>700</v>
      </c>
      <c r="E104" s="71">
        <f t="shared" ref="E104" si="56">D104</f>
        <v>700</v>
      </c>
      <c r="F104" s="71">
        <v>0</v>
      </c>
      <c r="G104" s="71" t="s">
        <v>166</v>
      </c>
      <c r="H104" s="71" t="s">
        <v>166</v>
      </c>
      <c r="I104" s="71">
        <f t="shared" ref="I104" si="57">F104</f>
        <v>0</v>
      </c>
      <c r="J104" s="71">
        <f t="shared" ref="J104" si="58">D104-I104</f>
        <v>700</v>
      </c>
      <c r="K104" s="71">
        <f t="shared" ref="K104" si="59">E104-I104</f>
        <v>700</v>
      </c>
    </row>
    <row r="105" spans="1:256" s="87" customFormat="1" ht="15" customHeight="1">
      <c r="A105" s="79" t="s">
        <v>241</v>
      </c>
      <c r="B105" s="80" t="s">
        <v>224</v>
      </c>
      <c r="C105" s="77" t="s">
        <v>263</v>
      </c>
      <c r="D105" s="71">
        <v>25400</v>
      </c>
      <c r="E105" s="71">
        <f t="shared" si="52"/>
        <v>25400</v>
      </c>
      <c r="F105" s="71">
        <v>25356</v>
      </c>
      <c r="G105" s="71" t="s">
        <v>166</v>
      </c>
      <c r="H105" s="71" t="s">
        <v>166</v>
      </c>
      <c r="I105" s="71">
        <f t="shared" si="53"/>
        <v>25356</v>
      </c>
      <c r="J105" s="71">
        <f t="shared" si="54"/>
        <v>44</v>
      </c>
      <c r="K105" s="71">
        <f t="shared" si="55"/>
        <v>44</v>
      </c>
    </row>
    <row r="106" spans="1:256" s="87" customFormat="1" ht="15" customHeight="1">
      <c r="A106" s="99" t="s">
        <v>124</v>
      </c>
      <c r="B106" s="80" t="s">
        <v>139</v>
      </c>
      <c r="C106" s="77" t="s">
        <v>264</v>
      </c>
      <c r="D106" s="71">
        <v>1300</v>
      </c>
      <c r="E106" s="71">
        <f t="shared" si="52"/>
        <v>1300</v>
      </c>
      <c r="F106" s="71">
        <v>1216</v>
      </c>
      <c r="G106" s="71" t="s">
        <v>166</v>
      </c>
      <c r="H106" s="71" t="s">
        <v>166</v>
      </c>
      <c r="I106" s="71">
        <f t="shared" si="53"/>
        <v>1216</v>
      </c>
      <c r="J106" s="71">
        <f t="shared" si="54"/>
        <v>84</v>
      </c>
      <c r="K106" s="71">
        <f t="shared" si="55"/>
        <v>84</v>
      </c>
    </row>
    <row r="107" spans="1:256" s="85" customFormat="1" ht="15" customHeight="1">
      <c r="A107" s="71"/>
      <c r="B107" s="71" t="s">
        <v>166</v>
      </c>
      <c r="C107" s="71" t="s">
        <v>166</v>
      </c>
      <c r="D107" s="71" t="s">
        <v>166</v>
      </c>
      <c r="E107" s="71" t="s">
        <v>166</v>
      </c>
      <c r="F107" s="71" t="s">
        <v>166</v>
      </c>
      <c r="G107" s="71" t="s">
        <v>166</v>
      </c>
      <c r="H107" s="71" t="s">
        <v>166</v>
      </c>
      <c r="I107" s="71" t="s">
        <v>166</v>
      </c>
      <c r="J107" s="71" t="s">
        <v>166</v>
      </c>
      <c r="K107" s="71" t="s">
        <v>166</v>
      </c>
      <c r="L107" s="86"/>
      <c r="M107" s="86"/>
      <c r="N107" s="86"/>
      <c r="O107" s="86"/>
      <c r="P107" s="86"/>
      <c r="Q107" s="86"/>
      <c r="R107" s="86"/>
      <c r="S107" s="86"/>
      <c r="T107" s="86"/>
      <c r="U107" s="86"/>
      <c r="V107" s="86"/>
      <c r="W107" s="86"/>
      <c r="X107" s="86"/>
      <c r="Y107" s="86"/>
      <c r="Z107" s="86"/>
      <c r="AA107" s="86"/>
      <c r="AB107" s="86"/>
      <c r="AC107" s="86"/>
      <c r="AD107" s="86"/>
      <c r="AE107" s="86"/>
      <c r="AF107" s="86"/>
      <c r="AG107" s="86"/>
      <c r="AH107" s="86"/>
      <c r="AI107" s="86"/>
      <c r="AJ107" s="86"/>
      <c r="AK107" s="86"/>
      <c r="AL107" s="86"/>
      <c r="AM107" s="86"/>
      <c r="AN107" s="86"/>
      <c r="AO107" s="86"/>
      <c r="AP107" s="86"/>
      <c r="AQ107" s="86"/>
      <c r="AR107" s="86"/>
      <c r="AS107" s="86"/>
      <c r="AT107" s="86"/>
      <c r="AU107" s="86"/>
      <c r="AV107" s="86"/>
      <c r="AW107" s="86"/>
      <c r="AX107" s="86"/>
      <c r="AY107" s="86"/>
      <c r="AZ107" s="86"/>
      <c r="BA107" s="86"/>
      <c r="BB107" s="86"/>
      <c r="BC107" s="86"/>
      <c r="BD107" s="86"/>
      <c r="BE107" s="86"/>
      <c r="BF107" s="86"/>
      <c r="BG107" s="86"/>
      <c r="BH107" s="86"/>
      <c r="BI107" s="86"/>
      <c r="BJ107" s="86"/>
      <c r="BK107" s="86"/>
      <c r="BL107" s="86"/>
      <c r="BM107" s="86"/>
      <c r="BN107" s="86"/>
      <c r="BO107" s="86"/>
      <c r="BP107" s="86"/>
      <c r="BQ107" s="86"/>
      <c r="BR107" s="86"/>
      <c r="BS107" s="86"/>
      <c r="BT107" s="86"/>
      <c r="BU107" s="86"/>
      <c r="BV107" s="86"/>
      <c r="BW107" s="86"/>
      <c r="BX107" s="86"/>
      <c r="BY107" s="86"/>
      <c r="BZ107" s="86"/>
      <c r="CA107" s="86"/>
      <c r="CB107" s="86"/>
      <c r="CC107" s="86"/>
      <c r="CD107" s="86"/>
      <c r="CE107" s="86"/>
      <c r="CF107" s="86"/>
      <c r="CG107" s="86"/>
      <c r="CH107" s="86"/>
      <c r="CI107" s="86"/>
      <c r="CJ107" s="86"/>
      <c r="CK107" s="86"/>
      <c r="CL107" s="86"/>
      <c r="CM107" s="86"/>
      <c r="CN107" s="86"/>
      <c r="CO107" s="86"/>
      <c r="CP107" s="86"/>
      <c r="CQ107" s="86"/>
      <c r="CR107" s="86"/>
      <c r="CS107" s="86"/>
      <c r="CT107" s="86"/>
      <c r="CU107" s="86"/>
      <c r="CV107" s="86"/>
      <c r="CW107" s="86"/>
      <c r="CX107" s="86"/>
      <c r="CY107" s="86"/>
      <c r="CZ107" s="86"/>
      <c r="DA107" s="86"/>
      <c r="DB107" s="86"/>
      <c r="DC107" s="86"/>
      <c r="DD107" s="86"/>
      <c r="DE107" s="86"/>
      <c r="DF107" s="86"/>
      <c r="DG107" s="86"/>
      <c r="DH107" s="86"/>
      <c r="DI107" s="86"/>
      <c r="DJ107" s="86"/>
      <c r="DK107" s="86"/>
      <c r="DL107" s="86"/>
      <c r="DM107" s="86"/>
      <c r="DN107" s="86"/>
      <c r="DO107" s="86"/>
      <c r="DP107" s="86"/>
      <c r="DQ107" s="86"/>
      <c r="DR107" s="86"/>
      <c r="DS107" s="86"/>
      <c r="DT107" s="86"/>
      <c r="DU107" s="86"/>
      <c r="DV107" s="86"/>
      <c r="DW107" s="86"/>
      <c r="DX107" s="86"/>
      <c r="DY107" s="86"/>
      <c r="DZ107" s="86"/>
      <c r="EA107" s="86"/>
      <c r="EB107" s="86"/>
      <c r="EC107" s="86"/>
      <c r="ED107" s="86"/>
      <c r="EE107" s="86"/>
      <c r="EF107" s="86"/>
      <c r="EG107" s="86"/>
      <c r="EH107" s="86"/>
      <c r="EI107" s="86"/>
      <c r="EJ107" s="86"/>
      <c r="EK107" s="86"/>
      <c r="EL107" s="86"/>
      <c r="EM107" s="86"/>
      <c r="EN107" s="86"/>
      <c r="EO107" s="86"/>
      <c r="EP107" s="86"/>
      <c r="EQ107" s="86"/>
      <c r="ER107" s="86"/>
      <c r="ES107" s="86"/>
      <c r="ET107" s="86"/>
      <c r="EU107" s="86"/>
      <c r="EV107" s="86"/>
      <c r="EW107" s="86"/>
      <c r="EX107" s="86"/>
      <c r="EY107" s="86"/>
      <c r="EZ107" s="86"/>
      <c r="FA107" s="86"/>
      <c r="FB107" s="86"/>
      <c r="FC107" s="86"/>
      <c r="FD107" s="86"/>
      <c r="FE107" s="86"/>
      <c r="FF107" s="86"/>
      <c r="FG107" s="86"/>
      <c r="FH107" s="86"/>
      <c r="FI107" s="86"/>
      <c r="FJ107" s="86"/>
      <c r="FK107" s="86"/>
      <c r="FL107" s="86"/>
      <c r="FM107" s="86"/>
      <c r="FN107" s="86"/>
      <c r="FO107" s="86"/>
      <c r="FP107" s="86"/>
      <c r="FQ107" s="86"/>
      <c r="FR107" s="86"/>
      <c r="FS107" s="86"/>
      <c r="FT107" s="86"/>
      <c r="FU107" s="86"/>
      <c r="FV107" s="86"/>
      <c r="FW107" s="86"/>
      <c r="FX107" s="86"/>
      <c r="FY107" s="86"/>
      <c r="FZ107" s="86"/>
      <c r="GA107" s="86"/>
      <c r="GB107" s="86"/>
      <c r="GC107" s="86"/>
      <c r="GD107" s="86"/>
      <c r="GE107" s="86"/>
      <c r="GF107" s="86"/>
      <c r="GG107" s="86"/>
      <c r="GH107" s="86"/>
      <c r="GI107" s="86"/>
      <c r="GJ107" s="86"/>
      <c r="GK107" s="86"/>
      <c r="GL107" s="86"/>
      <c r="GM107" s="86"/>
      <c r="GN107" s="86"/>
      <c r="GO107" s="86"/>
      <c r="GP107" s="86"/>
      <c r="GQ107" s="86"/>
      <c r="GR107" s="86"/>
      <c r="GS107" s="86"/>
      <c r="GT107" s="86"/>
      <c r="GU107" s="86"/>
      <c r="GV107" s="86"/>
      <c r="GW107" s="86"/>
      <c r="GX107" s="86"/>
      <c r="GY107" s="86"/>
      <c r="GZ107" s="86"/>
      <c r="HA107" s="86"/>
      <c r="HB107" s="86"/>
      <c r="HC107" s="86"/>
      <c r="HD107" s="86"/>
      <c r="HE107" s="86"/>
      <c r="HF107" s="86"/>
      <c r="HG107" s="86"/>
      <c r="HH107" s="86"/>
      <c r="HI107" s="86"/>
      <c r="HJ107" s="86"/>
      <c r="HK107" s="86"/>
      <c r="HL107" s="86"/>
      <c r="HM107" s="86"/>
      <c r="HN107" s="86"/>
      <c r="HO107" s="86"/>
      <c r="HP107" s="86"/>
      <c r="HQ107" s="86"/>
      <c r="HR107" s="86"/>
      <c r="HS107" s="86"/>
      <c r="HT107" s="86"/>
      <c r="HU107" s="86"/>
      <c r="HV107" s="86"/>
      <c r="HW107" s="86"/>
      <c r="HX107" s="86"/>
      <c r="HY107" s="86"/>
      <c r="HZ107" s="86"/>
      <c r="IA107" s="86"/>
      <c r="IB107" s="86"/>
      <c r="IC107" s="86"/>
      <c r="ID107" s="86"/>
      <c r="IE107" s="86"/>
      <c r="IF107" s="86"/>
      <c r="IG107" s="86"/>
      <c r="IH107" s="86"/>
      <c r="II107" s="86"/>
      <c r="IJ107" s="86"/>
      <c r="IK107" s="86"/>
      <c r="IL107" s="86"/>
      <c r="IM107" s="86"/>
      <c r="IN107" s="86"/>
      <c r="IO107" s="86"/>
      <c r="IP107" s="86"/>
      <c r="IQ107" s="86"/>
      <c r="IR107" s="86"/>
      <c r="IS107" s="86"/>
      <c r="IT107" s="86"/>
      <c r="IU107" s="86"/>
      <c r="IV107" s="86"/>
    </row>
    <row r="108" spans="1:256" s="85" customFormat="1" ht="18" customHeight="1">
      <c r="A108" s="88" t="s">
        <v>285</v>
      </c>
      <c r="B108" s="80" t="s">
        <v>132</v>
      </c>
      <c r="C108" s="77" t="s">
        <v>190</v>
      </c>
      <c r="D108" s="71">
        <f t="shared" ref="D108:F108" si="60">D109</f>
        <v>247800</v>
      </c>
      <c r="E108" s="71">
        <f t="shared" si="60"/>
        <v>247800</v>
      </c>
      <c r="F108" s="71">
        <f t="shared" si="60"/>
        <v>233155.65</v>
      </c>
      <c r="G108" s="71" t="s">
        <v>166</v>
      </c>
      <c r="H108" s="71" t="s">
        <v>166</v>
      </c>
      <c r="I108" s="71">
        <f>F108</f>
        <v>233155.65</v>
      </c>
      <c r="J108" s="71">
        <f>D108-I108</f>
        <v>14644.350000000006</v>
      </c>
      <c r="K108" s="71">
        <f>E108-I108</f>
        <v>14644.350000000006</v>
      </c>
      <c r="L108" s="86"/>
      <c r="M108" s="86"/>
      <c r="N108" s="86"/>
      <c r="O108" s="86"/>
      <c r="P108" s="86"/>
      <c r="Q108" s="86"/>
      <c r="R108" s="86"/>
      <c r="S108" s="86"/>
      <c r="T108" s="86"/>
      <c r="U108" s="86"/>
      <c r="V108" s="86"/>
      <c r="W108" s="86"/>
      <c r="X108" s="86"/>
      <c r="Y108" s="86"/>
      <c r="Z108" s="86"/>
      <c r="AA108" s="86"/>
      <c r="AB108" s="86"/>
      <c r="AC108" s="86"/>
      <c r="AD108" s="86"/>
      <c r="AE108" s="86"/>
      <c r="AF108" s="86"/>
      <c r="AG108" s="86"/>
      <c r="AH108" s="86"/>
      <c r="AI108" s="86"/>
      <c r="AJ108" s="86"/>
      <c r="AK108" s="86"/>
      <c r="AL108" s="86"/>
      <c r="AM108" s="86"/>
      <c r="AN108" s="86"/>
      <c r="AO108" s="86"/>
      <c r="AP108" s="86"/>
      <c r="AQ108" s="86"/>
      <c r="AR108" s="86"/>
      <c r="AS108" s="86"/>
      <c r="AT108" s="86"/>
      <c r="AU108" s="86"/>
      <c r="AV108" s="86"/>
      <c r="AW108" s="86"/>
      <c r="AX108" s="86"/>
      <c r="AY108" s="86"/>
      <c r="AZ108" s="86"/>
      <c r="BA108" s="86"/>
      <c r="BB108" s="86"/>
      <c r="BC108" s="86"/>
      <c r="BD108" s="86"/>
      <c r="BE108" s="86"/>
      <c r="BF108" s="86"/>
      <c r="BG108" s="86"/>
      <c r="BH108" s="86"/>
      <c r="BI108" s="86"/>
      <c r="BJ108" s="86"/>
      <c r="BK108" s="86"/>
      <c r="BL108" s="86"/>
      <c r="BM108" s="86"/>
      <c r="BN108" s="86"/>
      <c r="BO108" s="86"/>
      <c r="BP108" s="86"/>
      <c r="BQ108" s="86"/>
      <c r="BR108" s="86"/>
      <c r="BS108" s="86"/>
      <c r="BT108" s="86"/>
      <c r="BU108" s="86"/>
      <c r="BV108" s="86"/>
      <c r="BW108" s="86"/>
      <c r="BX108" s="86"/>
      <c r="BY108" s="86"/>
      <c r="BZ108" s="86"/>
      <c r="CA108" s="86"/>
      <c r="CB108" s="86"/>
      <c r="CC108" s="86"/>
      <c r="CD108" s="86"/>
      <c r="CE108" s="86"/>
      <c r="CF108" s="86"/>
      <c r="CG108" s="86"/>
      <c r="CH108" s="86"/>
      <c r="CI108" s="86"/>
      <c r="CJ108" s="86"/>
      <c r="CK108" s="86"/>
      <c r="CL108" s="86"/>
      <c r="CM108" s="86"/>
      <c r="CN108" s="86"/>
      <c r="CO108" s="86"/>
      <c r="CP108" s="86"/>
      <c r="CQ108" s="86"/>
      <c r="CR108" s="86"/>
      <c r="CS108" s="86"/>
      <c r="CT108" s="86"/>
      <c r="CU108" s="86"/>
      <c r="CV108" s="86"/>
      <c r="CW108" s="86"/>
      <c r="CX108" s="86"/>
      <c r="CY108" s="86"/>
      <c r="CZ108" s="86"/>
      <c r="DA108" s="86"/>
      <c r="DB108" s="86"/>
      <c r="DC108" s="86"/>
      <c r="DD108" s="86"/>
      <c r="DE108" s="86"/>
      <c r="DF108" s="86"/>
      <c r="DG108" s="86"/>
      <c r="DH108" s="86"/>
      <c r="DI108" s="86"/>
      <c r="DJ108" s="86"/>
      <c r="DK108" s="86"/>
      <c r="DL108" s="86"/>
      <c r="DM108" s="86"/>
      <c r="DN108" s="86"/>
      <c r="DO108" s="86"/>
      <c r="DP108" s="86"/>
      <c r="DQ108" s="86"/>
      <c r="DR108" s="86"/>
      <c r="DS108" s="86"/>
      <c r="DT108" s="86"/>
      <c r="DU108" s="86"/>
      <c r="DV108" s="86"/>
      <c r="DW108" s="86"/>
      <c r="DX108" s="86"/>
      <c r="DY108" s="86"/>
      <c r="DZ108" s="86"/>
      <c r="EA108" s="86"/>
      <c r="EB108" s="86"/>
      <c r="EC108" s="86"/>
      <c r="ED108" s="86"/>
      <c r="EE108" s="86"/>
      <c r="EF108" s="86"/>
      <c r="EG108" s="86"/>
      <c r="EH108" s="86"/>
      <c r="EI108" s="86"/>
      <c r="EJ108" s="86"/>
      <c r="EK108" s="86"/>
      <c r="EL108" s="86"/>
      <c r="EM108" s="86"/>
      <c r="EN108" s="86"/>
      <c r="EO108" s="86"/>
      <c r="EP108" s="86"/>
      <c r="EQ108" s="86"/>
      <c r="ER108" s="86"/>
      <c r="ES108" s="86"/>
      <c r="ET108" s="86"/>
      <c r="EU108" s="86"/>
      <c r="EV108" s="86"/>
      <c r="EW108" s="86"/>
      <c r="EX108" s="86"/>
      <c r="EY108" s="86"/>
      <c r="EZ108" s="86"/>
      <c r="FA108" s="86"/>
      <c r="FB108" s="86"/>
      <c r="FC108" s="86"/>
      <c r="FD108" s="86"/>
      <c r="FE108" s="86"/>
      <c r="FF108" s="86"/>
      <c r="FG108" s="86"/>
      <c r="FH108" s="86"/>
      <c r="FI108" s="86"/>
      <c r="FJ108" s="86"/>
      <c r="FK108" s="86"/>
      <c r="FL108" s="86"/>
      <c r="FM108" s="86"/>
      <c r="FN108" s="86"/>
      <c r="FO108" s="86"/>
      <c r="FP108" s="86"/>
      <c r="FQ108" s="86"/>
      <c r="FR108" s="86"/>
      <c r="FS108" s="86"/>
      <c r="FT108" s="86"/>
      <c r="FU108" s="86"/>
      <c r="FV108" s="86"/>
      <c r="FW108" s="86"/>
      <c r="FX108" s="86"/>
      <c r="FY108" s="86"/>
      <c r="FZ108" s="86"/>
      <c r="GA108" s="86"/>
      <c r="GB108" s="86"/>
      <c r="GC108" s="86"/>
      <c r="GD108" s="86"/>
      <c r="GE108" s="86"/>
      <c r="GF108" s="86"/>
      <c r="GG108" s="86"/>
      <c r="GH108" s="86"/>
      <c r="GI108" s="86"/>
      <c r="GJ108" s="86"/>
      <c r="GK108" s="86"/>
      <c r="GL108" s="86"/>
      <c r="GM108" s="86"/>
      <c r="GN108" s="86"/>
      <c r="GO108" s="86"/>
      <c r="GP108" s="86"/>
      <c r="GQ108" s="86"/>
      <c r="GR108" s="86"/>
      <c r="GS108" s="86"/>
      <c r="GT108" s="86"/>
      <c r="GU108" s="86"/>
      <c r="GV108" s="86"/>
      <c r="GW108" s="86"/>
      <c r="GX108" s="86"/>
      <c r="GY108" s="86"/>
      <c r="GZ108" s="86"/>
      <c r="HA108" s="86"/>
      <c r="HB108" s="86"/>
      <c r="HC108" s="86"/>
      <c r="HD108" s="86"/>
      <c r="HE108" s="86"/>
      <c r="HF108" s="86"/>
      <c r="HG108" s="86"/>
      <c r="HH108" s="86"/>
      <c r="HI108" s="86"/>
      <c r="HJ108" s="86"/>
      <c r="HK108" s="86"/>
      <c r="HL108" s="86"/>
      <c r="HM108" s="86"/>
      <c r="HN108" s="86"/>
      <c r="HO108" s="86"/>
      <c r="HP108" s="86"/>
      <c r="HQ108" s="86"/>
      <c r="HR108" s="86"/>
      <c r="HS108" s="86"/>
      <c r="HT108" s="86"/>
      <c r="HU108" s="86"/>
      <c r="HV108" s="86"/>
      <c r="HW108" s="86"/>
      <c r="HX108" s="86"/>
      <c r="HY108" s="86"/>
      <c r="HZ108" s="86"/>
      <c r="IA108" s="86"/>
      <c r="IB108" s="86"/>
      <c r="IC108" s="86"/>
      <c r="ID108" s="86"/>
      <c r="IE108" s="86"/>
      <c r="IF108" s="86"/>
      <c r="IG108" s="86"/>
      <c r="IH108" s="86"/>
      <c r="II108" s="86"/>
      <c r="IJ108" s="86"/>
      <c r="IK108" s="86"/>
      <c r="IL108" s="86"/>
      <c r="IM108" s="86"/>
      <c r="IN108" s="86"/>
      <c r="IO108" s="86"/>
      <c r="IP108" s="86"/>
      <c r="IQ108" s="86"/>
      <c r="IR108" s="86"/>
      <c r="IS108" s="86"/>
      <c r="IT108" s="86"/>
      <c r="IU108" s="86"/>
      <c r="IV108" s="86"/>
    </row>
    <row r="109" spans="1:256" s="87" customFormat="1" ht="39.75" customHeight="1">
      <c r="A109" s="88" t="s">
        <v>363</v>
      </c>
      <c r="B109" s="80" t="s">
        <v>132</v>
      </c>
      <c r="C109" s="77" t="s">
        <v>399</v>
      </c>
      <c r="D109" s="71">
        <f>D110+D119</f>
        <v>247800</v>
      </c>
      <c r="E109" s="71">
        <f>D109</f>
        <v>247800</v>
      </c>
      <c r="F109" s="71">
        <f>F110+F119</f>
        <v>233155.65</v>
      </c>
      <c r="G109" s="71" t="s">
        <v>166</v>
      </c>
      <c r="H109" s="71" t="s">
        <v>166</v>
      </c>
      <c r="I109" s="71">
        <f t="shared" ref="I109:I116" si="61">F109</f>
        <v>233155.65</v>
      </c>
      <c r="J109" s="71">
        <f>D109-F109</f>
        <v>14644.350000000006</v>
      </c>
      <c r="K109" s="71">
        <f>J109</f>
        <v>14644.350000000006</v>
      </c>
      <c r="L109" s="86"/>
      <c r="M109" s="86"/>
      <c r="N109" s="86"/>
      <c r="O109" s="86"/>
      <c r="P109" s="86"/>
      <c r="Q109" s="86"/>
      <c r="R109" s="86"/>
      <c r="S109" s="86"/>
      <c r="T109" s="86"/>
      <c r="U109" s="86"/>
      <c r="V109" s="86"/>
      <c r="W109" s="86"/>
      <c r="X109" s="86"/>
      <c r="Y109" s="86"/>
      <c r="Z109" s="86"/>
      <c r="AA109" s="86"/>
      <c r="AB109" s="86"/>
      <c r="AC109" s="86"/>
      <c r="AD109" s="86"/>
      <c r="AE109" s="86"/>
      <c r="AF109" s="86"/>
      <c r="AG109" s="86"/>
      <c r="AH109" s="86"/>
      <c r="AI109" s="86"/>
      <c r="AJ109" s="86"/>
      <c r="AK109" s="86"/>
      <c r="AL109" s="86"/>
      <c r="AM109" s="86"/>
      <c r="AN109" s="86"/>
      <c r="AO109" s="86"/>
      <c r="AP109" s="86"/>
      <c r="AQ109" s="86"/>
      <c r="AR109" s="86"/>
      <c r="AS109" s="86"/>
      <c r="AT109" s="86"/>
      <c r="AU109" s="86"/>
      <c r="AV109" s="86"/>
      <c r="AW109" s="86"/>
      <c r="AX109" s="86"/>
      <c r="AY109" s="86"/>
      <c r="AZ109" s="86"/>
      <c r="BA109" s="86"/>
      <c r="BB109" s="86"/>
      <c r="BC109" s="86"/>
      <c r="BD109" s="86"/>
      <c r="BE109" s="86"/>
      <c r="BF109" s="86"/>
      <c r="BG109" s="86"/>
      <c r="BH109" s="86"/>
      <c r="BI109" s="86"/>
      <c r="BJ109" s="86"/>
      <c r="BK109" s="86"/>
      <c r="BL109" s="86"/>
      <c r="BM109" s="86"/>
      <c r="BN109" s="86"/>
      <c r="BO109" s="86"/>
      <c r="BP109" s="86"/>
      <c r="BQ109" s="86"/>
      <c r="BR109" s="86"/>
      <c r="BS109" s="86"/>
      <c r="BT109" s="86"/>
      <c r="BU109" s="86"/>
      <c r="BV109" s="86"/>
      <c r="BW109" s="86"/>
      <c r="BX109" s="86"/>
      <c r="BY109" s="86"/>
      <c r="BZ109" s="86"/>
      <c r="CA109" s="86"/>
      <c r="CB109" s="86"/>
      <c r="CC109" s="86"/>
      <c r="CD109" s="86"/>
      <c r="CE109" s="86"/>
      <c r="CF109" s="86"/>
      <c r="CG109" s="86"/>
      <c r="CH109" s="86"/>
      <c r="CI109" s="86"/>
      <c r="CJ109" s="86"/>
      <c r="CK109" s="86"/>
      <c r="CL109" s="86"/>
      <c r="CM109" s="86"/>
      <c r="CN109" s="86"/>
      <c r="CO109" s="86"/>
      <c r="CP109" s="86"/>
      <c r="CQ109" s="86"/>
      <c r="CR109" s="86"/>
      <c r="CS109" s="86"/>
      <c r="CT109" s="86"/>
      <c r="CU109" s="86"/>
      <c r="CV109" s="86"/>
      <c r="CW109" s="86"/>
      <c r="CX109" s="86"/>
      <c r="CY109" s="86"/>
      <c r="CZ109" s="86"/>
      <c r="DA109" s="86"/>
      <c r="DB109" s="86"/>
      <c r="DC109" s="86"/>
      <c r="DD109" s="86"/>
      <c r="DE109" s="86"/>
      <c r="DF109" s="86"/>
      <c r="DG109" s="86"/>
      <c r="DH109" s="86"/>
      <c r="DI109" s="86"/>
      <c r="DJ109" s="86"/>
      <c r="DK109" s="86"/>
      <c r="DL109" s="86"/>
      <c r="DM109" s="86"/>
      <c r="DN109" s="86"/>
      <c r="DO109" s="86"/>
      <c r="DP109" s="86"/>
      <c r="DQ109" s="86"/>
      <c r="DR109" s="86"/>
      <c r="DS109" s="86"/>
      <c r="DT109" s="86"/>
      <c r="DU109" s="86"/>
      <c r="DV109" s="86"/>
      <c r="DW109" s="86"/>
      <c r="DX109" s="86"/>
      <c r="DY109" s="86"/>
      <c r="DZ109" s="86"/>
      <c r="EA109" s="86"/>
      <c r="EB109" s="86"/>
      <c r="EC109" s="86"/>
      <c r="ED109" s="86"/>
      <c r="EE109" s="86"/>
      <c r="EF109" s="86"/>
      <c r="EG109" s="86"/>
      <c r="EH109" s="86"/>
      <c r="EI109" s="86"/>
      <c r="EJ109" s="86"/>
      <c r="EK109" s="86"/>
      <c r="EL109" s="86"/>
      <c r="EM109" s="86"/>
      <c r="EN109" s="86"/>
      <c r="EO109" s="86"/>
      <c r="EP109" s="86"/>
      <c r="EQ109" s="86"/>
      <c r="ER109" s="86"/>
      <c r="ES109" s="86"/>
      <c r="ET109" s="86"/>
      <c r="EU109" s="86"/>
      <c r="EV109" s="86"/>
      <c r="EW109" s="86"/>
      <c r="EX109" s="86"/>
      <c r="EY109" s="86"/>
      <c r="EZ109" s="86"/>
      <c r="FA109" s="86"/>
      <c r="FB109" s="86"/>
      <c r="FC109" s="86"/>
      <c r="FD109" s="86"/>
      <c r="FE109" s="86"/>
      <c r="FF109" s="86"/>
      <c r="FG109" s="86"/>
      <c r="FH109" s="86"/>
      <c r="FI109" s="86"/>
      <c r="FJ109" s="86"/>
      <c r="FK109" s="86"/>
      <c r="FL109" s="86"/>
      <c r="FM109" s="86"/>
      <c r="FN109" s="86"/>
      <c r="FO109" s="86"/>
      <c r="FP109" s="86"/>
      <c r="FQ109" s="86"/>
      <c r="FR109" s="86"/>
      <c r="FS109" s="86"/>
      <c r="FT109" s="86"/>
      <c r="FU109" s="86"/>
      <c r="FV109" s="86"/>
      <c r="FW109" s="86"/>
      <c r="FX109" s="86"/>
      <c r="FY109" s="86"/>
      <c r="FZ109" s="86"/>
      <c r="GA109" s="86"/>
      <c r="GB109" s="86"/>
      <c r="GC109" s="86"/>
      <c r="GD109" s="86"/>
      <c r="GE109" s="86"/>
      <c r="GF109" s="86"/>
      <c r="GG109" s="86"/>
      <c r="GH109" s="86"/>
      <c r="GI109" s="86"/>
      <c r="GJ109" s="86"/>
      <c r="GK109" s="86"/>
      <c r="GL109" s="86"/>
      <c r="GM109" s="86"/>
      <c r="GN109" s="86"/>
      <c r="GO109" s="86"/>
      <c r="GP109" s="86"/>
      <c r="GQ109" s="86"/>
      <c r="GR109" s="86"/>
      <c r="GS109" s="86"/>
      <c r="GT109" s="86"/>
      <c r="GU109" s="86"/>
      <c r="GV109" s="86"/>
      <c r="GW109" s="86"/>
      <c r="GX109" s="86"/>
      <c r="GY109" s="86"/>
      <c r="GZ109" s="86"/>
      <c r="HA109" s="86"/>
      <c r="HB109" s="86"/>
      <c r="HC109" s="86"/>
      <c r="HD109" s="86"/>
      <c r="HE109" s="86"/>
      <c r="HF109" s="86"/>
      <c r="HG109" s="86"/>
      <c r="HH109" s="86"/>
      <c r="HI109" s="86"/>
      <c r="HJ109" s="86"/>
      <c r="HK109" s="86"/>
      <c r="HL109" s="86"/>
      <c r="HM109" s="86"/>
      <c r="HN109" s="86"/>
      <c r="HO109" s="86"/>
      <c r="HP109" s="86"/>
      <c r="HQ109" s="86"/>
      <c r="HR109" s="86"/>
      <c r="HS109" s="86"/>
      <c r="HT109" s="86"/>
      <c r="HU109" s="86"/>
      <c r="HV109" s="86"/>
      <c r="HW109" s="86"/>
      <c r="HX109" s="86"/>
      <c r="HY109" s="86"/>
      <c r="HZ109" s="86"/>
      <c r="IA109" s="86"/>
      <c r="IB109" s="86"/>
      <c r="IC109" s="86"/>
      <c r="ID109" s="86"/>
      <c r="IE109" s="86"/>
      <c r="IF109" s="86"/>
      <c r="IG109" s="86"/>
      <c r="IH109" s="86"/>
      <c r="II109" s="86"/>
      <c r="IJ109" s="86"/>
      <c r="IK109" s="86"/>
      <c r="IL109" s="86"/>
      <c r="IM109" s="86"/>
      <c r="IN109" s="86"/>
      <c r="IO109" s="86"/>
      <c r="IP109" s="86"/>
      <c r="IQ109" s="86"/>
      <c r="IR109" s="86"/>
      <c r="IS109" s="86"/>
      <c r="IT109" s="86"/>
      <c r="IU109" s="86"/>
      <c r="IV109" s="86"/>
    </row>
    <row r="110" spans="1:256" s="85" customFormat="1" ht="15" customHeight="1">
      <c r="A110" s="100"/>
      <c r="B110" s="80" t="s">
        <v>132</v>
      </c>
      <c r="C110" s="78" t="s">
        <v>286</v>
      </c>
      <c r="D110" s="74">
        <f>D112+D113+D115+D116+D117+D118+D111+D114</f>
        <v>213800</v>
      </c>
      <c r="E110" s="74">
        <f t="shared" ref="E110:E116" si="62">D110</f>
        <v>213800</v>
      </c>
      <c r="F110" s="74">
        <f>F112+F113+F115+F116+F117+F118+F111+F114</f>
        <v>199155.65</v>
      </c>
      <c r="G110" s="71" t="s">
        <v>166</v>
      </c>
      <c r="H110" s="71" t="s">
        <v>166</v>
      </c>
      <c r="I110" s="74">
        <f>F110</f>
        <v>199155.65</v>
      </c>
      <c r="J110" s="74">
        <f t="shared" ref="J110:J116" si="63">D110-I110</f>
        <v>14644.350000000006</v>
      </c>
      <c r="K110" s="74">
        <f t="shared" ref="K110:K116" si="64">E110-I110</f>
        <v>14644.350000000006</v>
      </c>
      <c r="L110" s="86"/>
      <c r="M110" s="86"/>
      <c r="N110" s="86"/>
      <c r="O110" s="86"/>
      <c r="P110" s="86"/>
      <c r="Q110" s="86"/>
      <c r="R110" s="86"/>
      <c r="S110" s="86"/>
      <c r="T110" s="86"/>
      <c r="U110" s="86"/>
      <c r="V110" s="86"/>
      <c r="W110" s="86"/>
      <c r="X110" s="86"/>
      <c r="Y110" s="86"/>
      <c r="Z110" s="86"/>
      <c r="AA110" s="86"/>
      <c r="AB110" s="86"/>
      <c r="AC110" s="86"/>
      <c r="AD110" s="86"/>
      <c r="AE110" s="86"/>
      <c r="AF110" s="86"/>
      <c r="AG110" s="86"/>
      <c r="AH110" s="86"/>
      <c r="AI110" s="86"/>
      <c r="AJ110" s="86"/>
      <c r="AK110" s="86"/>
      <c r="AL110" s="86"/>
      <c r="AM110" s="86"/>
      <c r="AN110" s="86"/>
      <c r="AO110" s="86"/>
      <c r="AP110" s="86"/>
      <c r="AQ110" s="86"/>
      <c r="AR110" s="86"/>
      <c r="AS110" s="86"/>
      <c r="AT110" s="86"/>
      <c r="AU110" s="86"/>
      <c r="AV110" s="86"/>
      <c r="AW110" s="86"/>
      <c r="AX110" s="86"/>
      <c r="AY110" s="86"/>
      <c r="AZ110" s="86"/>
      <c r="BA110" s="86"/>
      <c r="BB110" s="86"/>
      <c r="BC110" s="86"/>
      <c r="BD110" s="86"/>
      <c r="BE110" s="86"/>
      <c r="BF110" s="86"/>
      <c r="BG110" s="86"/>
      <c r="BH110" s="86"/>
      <c r="BI110" s="86"/>
      <c r="BJ110" s="86"/>
      <c r="BK110" s="86"/>
      <c r="BL110" s="86"/>
      <c r="BM110" s="86"/>
      <c r="BN110" s="86"/>
      <c r="BO110" s="86"/>
      <c r="BP110" s="86"/>
      <c r="BQ110" s="86"/>
      <c r="BR110" s="86"/>
      <c r="BS110" s="86"/>
      <c r="BT110" s="86"/>
      <c r="BU110" s="86"/>
      <c r="BV110" s="86"/>
      <c r="BW110" s="86"/>
      <c r="BX110" s="86"/>
      <c r="BY110" s="86"/>
      <c r="BZ110" s="86"/>
      <c r="CA110" s="86"/>
      <c r="CB110" s="86"/>
      <c r="CC110" s="86"/>
      <c r="CD110" s="86"/>
      <c r="CE110" s="86"/>
      <c r="CF110" s="86"/>
      <c r="CG110" s="86"/>
      <c r="CH110" s="86"/>
      <c r="CI110" s="86"/>
      <c r="CJ110" s="86"/>
      <c r="CK110" s="86"/>
      <c r="CL110" s="86"/>
      <c r="CM110" s="86"/>
      <c r="CN110" s="86"/>
      <c r="CO110" s="86"/>
      <c r="CP110" s="86"/>
      <c r="CQ110" s="86"/>
      <c r="CR110" s="86"/>
      <c r="CS110" s="86"/>
      <c r="CT110" s="86"/>
      <c r="CU110" s="86"/>
      <c r="CV110" s="86"/>
      <c r="CW110" s="86"/>
      <c r="CX110" s="86"/>
      <c r="CY110" s="86"/>
      <c r="CZ110" s="86"/>
      <c r="DA110" s="86"/>
      <c r="DB110" s="86"/>
      <c r="DC110" s="86"/>
      <c r="DD110" s="86"/>
      <c r="DE110" s="86"/>
      <c r="DF110" s="86"/>
      <c r="DG110" s="86"/>
      <c r="DH110" s="86"/>
      <c r="DI110" s="86"/>
      <c r="DJ110" s="86"/>
      <c r="DK110" s="86"/>
      <c r="DL110" s="86"/>
      <c r="DM110" s="86"/>
      <c r="DN110" s="86"/>
      <c r="DO110" s="86"/>
      <c r="DP110" s="86"/>
      <c r="DQ110" s="86"/>
      <c r="DR110" s="86"/>
      <c r="DS110" s="86"/>
      <c r="DT110" s="86"/>
      <c r="DU110" s="86"/>
      <c r="DV110" s="86"/>
      <c r="DW110" s="86"/>
      <c r="DX110" s="86"/>
      <c r="DY110" s="86"/>
      <c r="DZ110" s="86"/>
      <c r="EA110" s="86"/>
      <c r="EB110" s="86"/>
      <c r="EC110" s="86"/>
      <c r="ED110" s="86"/>
      <c r="EE110" s="86"/>
      <c r="EF110" s="86"/>
      <c r="EG110" s="86"/>
      <c r="EH110" s="86"/>
      <c r="EI110" s="86"/>
      <c r="EJ110" s="86"/>
      <c r="EK110" s="86"/>
      <c r="EL110" s="86"/>
      <c r="EM110" s="86"/>
      <c r="EN110" s="86"/>
      <c r="EO110" s="86"/>
      <c r="EP110" s="86"/>
      <c r="EQ110" s="86"/>
      <c r="ER110" s="86"/>
      <c r="ES110" s="86"/>
      <c r="ET110" s="86"/>
      <c r="EU110" s="86"/>
      <c r="EV110" s="86"/>
      <c r="EW110" s="86"/>
      <c r="EX110" s="86"/>
      <c r="EY110" s="86"/>
      <c r="EZ110" s="86"/>
      <c r="FA110" s="86"/>
      <c r="FB110" s="86"/>
      <c r="FC110" s="86"/>
      <c r="FD110" s="86"/>
      <c r="FE110" s="86"/>
      <c r="FF110" s="86"/>
      <c r="FG110" s="86"/>
      <c r="FH110" s="86"/>
      <c r="FI110" s="86"/>
      <c r="FJ110" s="86"/>
      <c r="FK110" s="86"/>
      <c r="FL110" s="86"/>
      <c r="FM110" s="86"/>
      <c r="FN110" s="86"/>
      <c r="FO110" s="86"/>
      <c r="FP110" s="86"/>
      <c r="FQ110" s="86"/>
      <c r="FR110" s="86"/>
      <c r="FS110" s="86"/>
      <c r="FT110" s="86"/>
      <c r="FU110" s="86"/>
      <c r="FV110" s="86"/>
      <c r="FW110" s="86"/>
      <c r="FX110" s="86"/>
      <c r="FY110" s="86"/>
      <c r="FZ110" s="86"/>
      <c r="GA110" s="86"/>
      <c r="GB110" s="86"/>
      <c r="GC110" s="86"/>
      <c r="GD110" s="86"/>
      <c r="GE110" s="86"/>
      <c r="GF110" s="86"/>
      <c r="GG110" s="86"/>
      <c r="GH110" s="86"/>
      <c r="GI110" s="86"/>
      <c r="GJ110" s="86"/>
      <c r="GK110" s="86"/>
      <c r="GL110" s="86"/>
      <c r="GM110" s="86"/>
      <c r="GN110" s="86"/>
      <c r="GO110" s="86"/>
      <c r="GP110" s="86"/>
      <c r="GQ110" s="86"/>
      <c r="GR110" s="86"/>
      <c r="GS110" s="86"/>
      <c r="GT110" s="86"/>
      <c r="GU110" s="86"/>
      <c r="GV110" s="86"/>
      <c r="GW110" s="86"/>
      <c r="GX110" s="86"/>
      <c r="GY110" s="86"/>
      <c r="GZ110" s="86"/>
      <c r="HA110" s="86"/>
      <c r="HB110" s="86"/>
      <c r="HC110" s="86"/>
      <c r="HD110" s="86"/>
      <c r="HE110" s="86"/>
      <c r="HF110" s="86"/>
      <c r="HG110" s="86"/>
      <c r="HH110" s="86"/>
      <c r="HI110" s="86"/>
      <c r="HJ110" s="86"/>
      <c r="HK110" s="86"/>
      <c r="HL110" s="86"/>
      <c r="HM110" s="86"/>
      <c r="HN110" s="86"/>
      <c r="HO110" s="86"/>
      <c r="HP110" s="86"/>
      <c r="HQ110" s="86"/>
      <c r="HR110" s="86"/>
      <c r="HS110" s="86"/>
      <c r="HT110" s="86"/>
      <c r="HU110" s="86"/>
      <c r="HV110" s="86"/>
      <c r="HW110" s="86"/>
      <c r="HX110" s="86"/>
      <c r="HY110" s="86"/>
      <c r="HZ110" s="86"/>
      <c r="IA110" s="86"/>
      <c r="IB110" s="86"/>
      <c r="IC110" s="86"/>
      <c r="ID110" s="86"/>
      <c r="IE110" s="86"/>
      <c r="IF110" s="86"/>
      <c r="IG110" s="86"/>
      <c r="IH110" s="86"/>
      <c r="II110" s="86"/>
      <c r="IJ110" s="86"/>
      <c r="IK110" s="86"/>
      <c r="IL110" s="86"/>
      <c r="IM110" s="86"/>
      <c r="IN110" s="86"/>
      <c r="IO110" s="86"/>
      <c r="IP110" s="86"/>
      <c r="IQ110" s="86"/>
      <c r="IR110" s="86"/>
      <c r="IS110" s="86"/>
      <c r="IT110" s="86"/>
      <c r="IU110" s="86"/>
      <c r="IV110" s="86"/>
    </row>
    <row r="111" spans="1:256" s="85" customFormat="1" ht="15" customHeight="1">
      <c r="A111" s="100" t="s">
        <v>200</v>
      </c>
      <c r="B111" s="82" t="s">
        <v>233</v>
      </c>
      <c r="C111" s="78" t="s">
        <v>408</v>
      </c>
      <c r="D111" s="74">
        <v>200</v>
      </c>
      <c r="E111" s="74">
        <f t="shared" ref="E111" si="65">D111</f>
        <v>200</v>
      </c>
      <c r="F111" s="74">
        <v>164.05</v>
      </c>
      <c r="G111" s="71" t="s">
        <v>166</v>
      </c>
      <c r="H111" s="71" t="s">
        <v>166</v>
      </c>
      <c r="I111" s="74">
        <f t="shared" ref="I111" si="66">F111</f>
        <v>164.05</v>
      </c>
      <c r="J111" s="74">
        <f t="shared" ref="J111" si="67">D111-I111</f>
        <v>35.949999999999989</v>
      </c>
      <c r="K111" s="74">
        <f t="shared" ref="K111" si="68">E111-I111</f>
        <v>35.949999999999989</v>
      </c>
      <c r="L111" s="86"/>
      <c r="M111" s="86"/>
      <c r="N111" s="86"/>
      <c r="O111" s="86"/>
      <c r="P111" s="86"/>
      <c r="Q111" s="86"/>
      <c r="R111" s="86"/>
      <c r="S111" s="86"/>
      <c r="T111" s="86"/>
      <c r="U111" s="86"/>
      <c r="V111" s="86"/>
      <c r="W111" s="86"/>
      <c r="X111" s="86"/>
      <c r="Y111" s="86"/>
      <c r="Z111" s="86"/>
      <c r="AA111" s="86"/>
      <c r="AB111" s="86"/>
      <c r="AC111" s="86"/>
      <c r="AD111" s="86"/>
      <c r="AE111" s="86"/>
      <c r="AF111" s="86"/>
      <c r="AG111" s="86"/>
      <c r="AH111" s="86"/>
      <c r="AI111" s="86"/>
      <c r="AJ111" s="86"/>
      <c r="AK111" s="86"/>
      <c r="AL111" s="86"/>
      <c r="AM111" s="86"/>
      <c r="AN111" s="86"/>
      <c r="AO111" s="86"/>
      <c r="AP111" s="86"/>
      <c r="AQ111" s="86"/>
      <c r="AR111" s="86"/>
      <c r="AS111" s="86"/>
      <c r="AT111" s="86"/>
      <c r="AU111" s="86"/>
      <c r="AV111" s="86"/>
      <c r="AW111" s="86"/>
      <c r="AX111" s="86"/>
      <c r="AY111" s="86"/>
      <c r="AZ111" s="86"/>
      <c r="BA111" s="86"/>
      <c r="BB111" s="86"/>
      <c r="BC111" s="86"/>
      <c r="BD111" s="86"/>
      <c r="BE111" s="86"/>
      <c r="BF111" s="86"/>
      <c r="BG111" s="86"/>
      <c r="BH111" s="86"/>
      <c r="BI111" s="86"/>
      <c r="BJ111" s="86"/>
      <c r="BK111" s="86"/>
      <c r="BL111" s="86"/>
      <c r="BM111" s="86"/>
      <c r="BN111" s="86"/>
      <c r="BO111" s="86"/>
      <c r="BP111" s="86"/>
      <c r="BQ111" s="86"/>
      <c r="BR111" s="86"/>
      <c r="BS111" s="86"/>
      <c r="BT111" s="86"/>
      <c r="BU111" s="86"/>
      <c r="BV111" s="86"/>
      <c r="BW111" s="86"/>
      <c r="BX111" s="86"/>
      <c r="BY111" s="86"/>
      <c r="BZ111" s="86"/>
      <c r="CA111" s="86"/>
      <c r="CB111" s="86"/>
      <c r="CC111" s="86"/>
      <c r="CD111" s="86"/>
      <c r="CE111" s="86"/>
      <c r="CF111" s="86"/>
      <c r="CG111" s="86"/>
      <c r="CH111" s="86"/>
      <c r="CI111" s="86"/>
      <c r="CJ111" s="86"/>
      <c r="CK111" s="86"/>
      <c r="CL111" s="86"/>
      <c r="CM111" s="86"/>
      <c r="CN111" s="86"/>
      <c r="CO111" s="86"/>
      <c r="CP111" s="86"/>
      <c r="CQ111" s="86"/>
      <c r="CR111" s="86"/>
      <c r="CS111" s="86"/>
      <c r="CT111" s="86"/>
      <c r="CU111" s="86"/>
      <c r="CV111" s="86"/>
      <c r="CW111" s="86"/>
      <c r="CX111" s="86"/>
      <c r="CY111" s="86"/>
      <c r="CZ111" s="86"/>
      <c r="DA111" s="86"/>
      <c r="DB111" s="86"/>
      <c r="DC111" s="86"/>
      <c r="DD111" s="86"/>
      <c r="DE111" s="86"/>
      <c r="DF111" s="86"/>
      <c r="DG111" s="86"/>
      <c r="DH111" s="86"/>
      <c r="DI111" s="86"/>
      <c r="DJ111" s="86"/>
      <c r="DK111" s="86"/>
      <c r="DL111" s="86"/>
      <c r="DM111" s="86"/>
      <c r="DN111" s="86"/>
      <c r="DO111" s="86"/>
      <c r="DP111" s="86"/>
      <c r="DQ111" s="86"/>
      <c r="DR111" s="86"/>
      <c r="DS111" s="86"/>
      <c r="DT111" s="86"/>
      <c r="DU111" s="86"/>
      <c r="DV111" s="86"/>
      <c r="DW111" s="86"/>
      <c r="DX111" s="86"/>
      <c r="DY111" s="86"/>
      <c r="DZ111" s="86"/>
      <c r="EA111" s="86"/>
      <c r="EB111" s="86"/>
      <c r="EC111" s="86"/>
      <c r="ED111" s="86"/>
      <c r="EE111" s="86"/>
      <c r="EF111" s="86"/>
      <c r="EG111" s="86"/>
      <c r="EH111" s="86"/>
      <c r="EI111" s="86"/>
      <c r="EJ111" s="86"/>
      <c r="EK111" s="86"/>
      <c r="EL111" s="86"/>
      <c r="EM111" s="86"/>
      <c r="EN111" s="86"/>
      <c r="EO111" s="86"/>
      <c r="EP111" s="86"/>
      <c r="EQ111" s="86"/>
      <c r="ER111" s="86"/>
      <c r="ES111" s="86"/>
      <c r="ET111" s="86"/>
      <c r="EU111" s="86"/>
      <c r="EV111" s="86"/>
      <c r="EW111" s="86"/>
      <c r="EX111" s="86"/>
      <c r="EY111" s="86"/>
      <c r="EZ111" s="86"/>
      <c r="FA111" s="86"/>
      <c r="FB111" s="86"/>
      <c r="FC111" s="86"/>
      <c r="FD111" s="86"/>
      <c r="FE111" s="86"/>
      <c r="FF111" s="86"/>
      <c r="FG111" s="86"/>
      <c r="FH111" s="86"/>
      <c r="FI111" s="86"/>
      <c r="FJ111" s="86"/>
      <c r="FK111" s="86"/>
      <c r="FL111" s="86"/>
      <c r="FM111" s="86"/>
      <c r="FN111" s="86"/>
      <c r="FO111" s="86"/>
      <c r="FP111" s="86"/>
      <c r="FQ111" s="86"/>
      <c r="FR111" s="86"/>
      <c r="FS111" s="86"/>
      <c r="FT111" s="86"/>
      <c r="FU111" s="86"/>
      <c r="FV111" s="86"/>
      <c r="FW111" s="86"/>
      <c r="FX111" s="86"/>
      <c r="FY111" s="86"/>
      <c r="FZ111" s="86"/>
      <c r="GA111" s="86"/>
      <c r="GB111" s="86"/>
      <c r="GC111" s="86"/>
      <c r="GD111" s="86"/>
      <c r="GE111" s="86"/>
      <c r="GF111" s="86"/>
      <c r="GG111" s="86"/>
      <c r="GH111" s="86"/>
      <c r="GI111" s="86"/>
      <c r="GJ111" s="86"/>
      <c r="GK111" s="86"/>
      <c r="GL111" s="86"/>
      <c r="GM111" s="86"/>
      <c r="GN111" s="86"/>
      <c r="GO111" s="86"/>
      <c r="GP111" s="86"/>
      <c r="GQ111" s="86"/>
      <c r="GR111" s="86"/>
      <c r="GS111" s="86"/>
      <c r="GT111" s="86"/>
      <c r="GU111" s="86"/>
      <c r="GV111" s="86"/>
      <c r="GW111" s="86"/>
      <c r="GX111" s="86"/>
      <c r="GY111" s="86"/>
      <c r="GZ111" s="86"/>
      <c r="HA111" s="86"/>
      <c r="HB111" s="86"/>
      <c r="HC111" s="86"/>
      <c r="HD111" s="86"/>
      <c r="HE111" s="86"/>
      <c r="HF111" s="86"/>
      <c r="HG111" s="86"/>
      <c r="HH111" s="86"/>
      <c r="HI111" s="86"/>
      <c r="HJ111" s="86"/>
      <c r="HK111" s="86"/>
      <c r="HL111" s="86"/>
      <c r="HM111" s="86"/>
      <c r="HN111" s="86"/>
      <c r="HO111" s="86"/>
      <c r="HP111" s="86"/>
      <c r="HQ111" s="86"/>
      <c r="HR111" s="86"/>
      <c r="HS111" s="86"/>
      <c r="HT111" s="86"/>
      <c r="HU111" s="86"/>
      <c r="HV111" s="86"/>
      <c r="HW111" s="86"/>
      <c r="HX111" s="86"/>
      <c r="HY111" s="86"/>
      <c r="HZ111" s="86"/>
      <c r="IA111" s="86"/>
      <c r="IB111" s="86"/>
      <c r="IC111" s="86"/>
      <c r="ID111" s="86"/>
      <c r="IE111" s="86"/>
      <c r="IF111" s="86"/>
      <c r="IG111" s="86"/>
      <c r="IH111" s="86"/>
      <c r="II111" s="86"/>
      <c r="IJ111" s="86"/>
      <c r="IK111" s="86"/>
      <c r="IL111" s="86"/>
      <c r="IM111" s="86"/>
      <c r="IN111" s="86"/>
      <c r="IO111" s="86"/>
      <c r="IP111" s="86"/>
      <c r="IQ111" s="86"/>
      <c r="IR111" s="86"/>
      <c r="IS111" s="86"/>
      <c r="IT111" s="86"/>
      <c r="IU111" s="86"/>
      <c r="IV111" s="86"/>
    </row>
    <row r="112" spans="1:256" s="85" customFormat="1" ht="15" customHeight="1">
      <c r="A112" s="100" t="s">
        <v>123</v>
      </c>
      <c r="B112" s="82" t="s">
        <v>136</v>
      </c>
      <c r="C112" s="78" t="s">
        <v>265</v>
      </c>
      <c r="D112" s="74">
        <v>64000</v>
      </c>
      <c r="E112" s="74">
        <f t="shared" si="62"/>
        <v>64000</v>
      </c>
      <c r="F112" s="74">
        <v>49796.35</v>
      </c>
      <c r="G112" s="71" t="s">
        <v>166</v>
      </c>
      <c r="H112" s="71" t="s">
        <v>166</v>
      </c>
      <c r="I112" s="74">
        <f t="shared" si="61"/>
        <v>49796.35</v>
      </c>
      <c r="J112" s="74">
        <f t="shared" si="63"/>
        <v>14203.650000000001</v>
      </c>
      <c r="K112" s="74">
        <f t="shared" si="64"/>
        <v>14203.650000000001</v>
      </c>
      <c r="L112" s="86"/>
      <c r="M112" s="86"/>
      <c r="N112" s="86"/>
      <c r="O112" s="86"/>
      <c r="P112" s="86"/>
      <c r="Q112" s="86"/>
      <c r="R112" s="86"/>
      <c r="S112" s="86"/>
      <c r="T112" s="86"/>
      <c r="U112" s="86"/>
      <c r="V112" s="86"/>
      <c r="W112" s="86"/>
      <c r="X112" s="86"/>
      <c r="Y112" s="86"/>
      <c r="Z112" s="86"/>
      <c r="AA112" s="86"/>
      <c r="AB112" s="86"/>
      <c r="AC112" s="86"/>
      <c r="AD112" s="86"/>
      <c r="AE112" s="86"/>
      <c r="AF112" s="86"/>
      <c r="AG112" s="86"/>
      <c r="AH112" s="86"/>
      <c r="AI112" s="86"/>
      <c r="AJ112" s="86"/>
      <c r="AK112" s="86"/>
      <c r="AL112" s="86"/>
      <c r="AM112" s="86"/>
      <c r="AN112" s="86"/>
      <c r="AO112" s="86"/>
      <c r="AP112" s="86"/>
      <c r="AQ112" s="86"/>
      <c r="AR112" s="86"/>
      <c r="AS112" s="86"/>
      <c r="AT112" s="86"/>
      <c r="AU112" s="86"/>
      <c r="AV112" s="86"/>
      <c r="AW112" s="86"/>
      <c r="AX112" s="86"/>
      <c r="AY112" s="86"/>
      <c r="AZ112" s="86"/>
      <c r="BA112" s="86"/>
      <c r="BB112" s="86"/>
      <c r="BC112" s="86"/>
      <c r="BD112" s="86"/>
      <c r="BE112" s="86"/>
      <c r="BF112" s="86"/>
      <c r="BG112" s="86"/>
      <c r="BH112" s="86"/>
      <c r="BI112" s="86"/>
      <c r="BJ112" s="86"/>
      <c r="BK112" s="86"/>
      <c r="BL112" s="86"/>
      <c r="BM112" s="86"/>
      <c r="BN112" s="86"/>
      <c r="BO112" s="86"/>
      <c r="BP112" s="86"/>
      <c r="BQ112" s="86"/>
      <c r="BR112" s="86"/>
      <c r="BS112" s="86"/>
      <c r="BT112" s="86"/>
      <c r="BU112" s="86"/>
      <c r="BV112" s="86"/>
      <c r="BW112" s="86"/>
      <c r="BX112" s="86"/>
      <c r="BY112" s="86"/>
      <c r="BZ112" s="86"/>
      <c r="CA112" s="86"/>
      <c r="CB112" s="86"/>
      <c r="CC112" s="86"/>
      <c r="CD112" s="86"/>
      <c r="CE112" s="86"/>
      <c r="CF112" s="86"/>
      <c r="CG112" s="86"/>
      <c r="CH112" s="86"/>
      <c r="CI112" s="86"/>
      <c r="CJ112" s="86"/>
      <c r="CK112" s="86"/>
      <c r="CL112" s="86"/>
      <c r="CM112" s="86"/>
      <c r="CN112" s="86"/>
      <c r="CO112" s="86"/>
      <c r="CP112" s="86"/>
      <c r="CQ112" s="86"/>
      <c r="CR112" s="86"/>
      <c r="CS112" s="86"/>
      <c r="CT112" s="86"/>
      <c r="CU112" s="86"/>
      <c r="CV112" s="86"/>
      <c r="CW112" s="86"/>
      <c r="CX112" s="86"/>
      <c r="CY112" s="86"/>
      <c r="CZ112" s="86"/>
      <c r="DA112" s="86"/>
      <c r="DB112" s="86"/>
      <c r="DC112" s="86"/>
      <c r="DD112" s="86"/>
      <c r="DE112" s="86"/>
      <c r="DF112" s="86"/>
      <c r="DG112" s="86"/>
      <c r="DH112" s="86"/>
      <c r="DI112" s="86"/>
      <c r="DJ112" s="86"/>
      <c r="DK112" s="86"/>
      <c r="DL112" s="86"/>
      <c r="DM112" s="86"/>
      <c r="DN112" s="86"/>
      <c r="DO112" s="86"/>
      <c r="DP112" s="86"/>
      <c r="DQ112" s="86"/>
      <c r="DR112" s="86"/>
      <c r="DS112" s="86"/>
      <c r="DT112" s="86"/>
      <c r="DU112" s="86"/>
      <c r="DV112" s="86"/>
      <c r="DW112" s="86"/>
      <c r="DX112" s="86"/>
      <c r="DY112" s="86"/>
      <c r="DZ112" s="86"/>
      <c r="EA112" s="86"/>
      <c r="EB112" s="86"/>
      <c r="EC112" s="86"/>
      <c r="ED112" s="86"/>
      <c r="EE112" s="86"/>
      <c r="EF112" s="86"/>
      <c r="EG112" s="86"/>
      <c r="EH112" s="86"/>
      <c r="EI112" s="86"/>
      <c r="EJ112" s="86"/>
      <c r="EK112" s="86"/>
      <c r="EL112" s="86"/>
      <c r="EM112" s="86"/>
      <c r="EN112" s="86"/>
      <c r="EO112" s="86"/>
      <c r="EP112" s="86"/>
      <c r="EQ112" s="86"/>
      <c r="ER112" s="86"/>
      <c r="ES112" s="86"/>
      <c r="ET112" s="86"/>
      <c r="EU112" s="86"/>
      <c r="EV112" s="86"/>
      <c r="EW112" s="86"/>
      <c r="EX112" s="86"/>
      <c r="EY112" s="86"/>
      <c r="EZ112" s="86"/>
      <c r="FA112" s="86"/>
      <c r="FB112" s="86"/>
      <c r="FC112" s="86"/>
      <c r="FD112" s="86"/>
      <c r="FE112" s="86"/>
      <c r="FF112" s="86"/>
      <c r="FG112" s="86"/>
      <c r="FH112" s="86"/>
      <c r="FI112" s="86"/>
      <c r="FJ112" s="86"/>
      <c r="FK112" s="86"/>
      <c r="FL112" s="86"/>
      <c r="FM112" s="86"/>
      <c r="FN112" s="86"/>
      <c r="FO112" s="86"/>
      <c r="FP112" s="86"/>
      <c r="FQ112" s="86"/>
      <c r="FR112" s="86"/>
      <c r="FS112" s="86"/>
      <c r="FT112" s="86"/>
      <c r="FU112" s="86"/>
      <c r="FV112" s="86"/>
      <c r="FW112" s="86"/>
      <c r="FX112" s="86"/>
      <c r="FY112" s="86"/>
      <c r="FZ112" s="86"/>
      <c r="GA112" s="86"/>
      <c r="GB112" s="86"/>
      <c r="GC112" s="86"/>
      <c r="GD112" s="86"/>
      <c r="GE112" s="86"/>
      <c r="GF112" s="86"/>
      <c r="GG112" s="86"/>
      <c r="GH112" s="86"/>
      <c r="GI112" s="86"/>
      <c r="GJ112" s="86"/>
      <c r="GK112" s="86"/>
      <c r="GL112" s="86"/>
      <c r="GM112" s="86"/>
      <c r="GN112" s="86"/>
      <c r="GO112" s="86"/>
      <c r="GP112" s="86"/>
      <c r="GQ112" s="86"/>
      <c r="GR112" s="86"/>
      <c r="GS112" s="86"/>
      <c r="GT112" s="86"/>
      <c r="GU112" s="86"/>
      <c r="GV112" s="86"/>
      <c r="GW112" s="86"/>
      <c r="GX112" s="86"/>
      <c r="GY112" s="86"/>
      <c r="GZ112" s="86"/>
      <c r="HA112" s="86"/>
      <c r="HB112" s="86"/>
      <c r="HC112" s="86"/>
      <c r="HD112" s="86"/>
      <c r="HE112" s="86"/>
      <c r="HF112" s="86"/>
      <c r="HG112" s="86"/>
      <c r="HH112" s="86"/>
      <c r="HI112" s="86"/>
      <c r="HJ112" s="86"/>
      <c r="HK112" s="86"/>
      <c r="HL112" s="86"/>
      <c r="HM112" s="86"/>
      <c r="HN112" s="86"/>
      <c r="HO112" s="86"/>
      <c r="HP112" s="86"/>
      <c r="HQ112" s="86"/>
      <c r="HR112" s="86"/>
      <c r="HS112" s="86"/>
      <c r="HT112" s="86"/>
      <c r="HU112" s="86"/>
      <c r="HV112" s="86"/>
      <c r="HW112" s="86"/>
      <c r="HX112" s="86"/>
      <c r="HY112" s="86"/>
      <c r="HZ112" s="86"/>
      <c r="IA112" s="86"/>
      <c r="IB112" s="86"/>
      <c r="IC112" s="86"/>
      <c r="ID112" s="86"/>
      <c r="IE112" s="86"/>
      <c r="IF112" s="86"/>
      <c r="IG112" s="86"/>
      <c r="IH112" s="86"/>
      <c r="II112" s="86"/>
      <c r="IJ112" s="86"/>
      <c r="IK112" s="86"/>
      <c r="IL112" s="86"/>
      <c r="IM112" s="86"/>
      <c r="IN112" s="86"/>
      <c r="IO112" s="86"/>
      <c r="IP112" s="86"/>
      <c r="IQ112" s="86"/>
      <c r="IR112" s="86"/>
      <c r="IS112" s="86"/>
      <c r="IT112" s="86"/>
      <c r="IU112" s="86"/>
      <c r="IV112" s="86"/>
    </row>
    <row r="113" spans="1:256" s="85" customFormat="1" ht="15" customHeight="1">
      <c r="A113" s="100" t="s">
        <v>162</v>
      </c>
      <c r="B113" s="82" t="s">
        <v>137</v>
      </c>
      <c r="C113" s="78" t="s">
        <v>387</v>
      </c>
      <c r="D113" s="74">
        <v>20000</v>
      </c>
      <c r="E113" s="74">
        <f t="shared" ref="E113" si="69">D113</f>
        <v>20000</v>
      </c>
      <c r="F113" s="74">
        <v>19984</v>
      </c>
      <c r="G113" s="71" t="s">
        <v>166</v>
      </c>
      <c r="H113" s="71" t="s">
        <v>166</v>
      </c>
      <c r="I113" s="74">
        <f t="shared" ref="I113" si="70">F113</f>
        <v>19984</v>
      </c>
      <c r="J113" s="74">
        <f t="shared" ref="J113" si="71">D113-I113</f>
        <v>16</v>
      </c>
      <c r="K113" s="74">
        <f t="shared" ref="K113" si="72">E113-I113</f>
        <v>16</v>
      </c>
      <c r="L113" s="86"/>
      <c r="M113" s="86"/>
      <c r="N113" s="86"/>
      <c r="O113" s="86"/>
      <c r="P113" s="86"/>
      <c r="Q113" s="86"/>
      <c r="R113" s="86"/>
      <c r="S113" s="86"/>
      <c r="T113" s="86"/>
      <c r="U113" s="86"/>
      <c r="V113" s="86"/>
      <c r="W113" s="86"/>
      <c r="X113" s="86"/>
      <c r="Y113" s="86"/>
      <c r="Z113" s="86"/>
      <c r="AA113" s="86"/>
      <c r="AB113" s="86"/>
      <c r="AC113" s="86"/>
      <c r="AD113" s="86"/>
      <c r="AE113" s="86"/>
      <c r="AF113" s="86"/>
      <c r="AG113" s="86"/>
      <c r="AH113" s="86"/>
      <c r="AI113" s="86"/>
      <c r="AJ113" s="86"/>
      <c r="AK113" s="86"/>
      <c r="AL113" s="86"/>
      <c r="AM113" s="86"/>
      <c r="AN113" s="86"/>
      <c r="AO113" s="86"/>
      <c r="AP113" s="86"/>
      <c r="AQ113" s="86"/>
      <c r="AR113" s="86"/>
      <c r="AS113" s="86"/>
      <c r="AT113" s="86"/>
      <c r="AU113" s="86"/>
      <c r="AV113" s="86"/>
      <c r="AW113" s="86"/>
      <c r="AX113" s="86"/>
      <c r="AY113" s="86"/>
      <c r="AZ113" s="86"/>
      <c r="BA113" s="86"/>
      <c r="BB113" s="86"/>
      <c r="BC113" s="86"/>
      <c r="BD113" s="86"/>
      <c r="BE113" s="86"/>
      <c r="BF113" s="86"/>
      <c r="BG113" s="86"/>
      <c r="BH113" s="86"/>
      <c r="BI113" s="86"/>
      <c r="BJ113" s="86"/>
      <c r="BK113" s="86"/>
      <c r="BL113" s="86"/>
      <c r="BM113" s="86"/>
      <c r="BN113" s="86"/>
      <c r="BO113" s="86"/>
      <c r="BP113" s="86"/>
      <c r="BQ113" s="86"/>
      <c r="BR113" s="86"/>
      <c r="BS113" s="86"/>
      <c r="BT113" s="86"/>
      <c r="BU113" s="86"/>
      <c r="BV113" s="86"/>
      <c r="BW113" s="86"/>
      <c r="BX113" s="86"/>
      <c r="BY113" s="86"/>
      <c r="BZ113" s="86"/>
      <c r="CA113" s="86"/>
      <c r="CB113" s="86"/>
      <c r="CC113" s="86"/>
      <c r="CD113" s="86"/>
      <c r="CE113" s="86"/>
      <c r="CF113" s="86"/>
      <c r="CG113" s="86"/>
      <c r="CH113" s="86"/>
      <c r="CI113" s="86"/>
      <c r="CJ113" s="86"/>
      <c r="CK113" s="86"/>
      <c r="CL113" s="86"/>
      <c r="CM113" s="86"/>
      <c r="CN113" s="86"/>
      <c r="CO113" s="86"/>
      <c r="CP113" s="86"/>
      <c r="CQ113" s="86"/>
      <c r="CR113" s="86"/>
      <c r="CS113" s="86"/>
      <c r="CT113" s="86"/>
      <c r="CU113" s="86"/>
      <c r="CV113" s="86"/>
      <c r="CW113" s="86"/>
      <c r="CX113" s="86"/>
      <c r="CY113" s="86"/>
      <c r="CZ113" s="86"/>
      <c r="DA113" s="86"/>
      <c r="DB113" s="86"/>
      <c r="DC113" s="86"/>
      <c r="DD113" s="86"/>
      <c r="DE113" s="86"/>
      <c r="DF113" s="86"/>
      <c r="DG113" s="86"/>
      <c r="DH113" s="86"/>
      <c r="DI113" s="86"/>
      <c r="DJ113" s="86"/>
      <c r="DK113" s="86"/>
      <c r="DL113" s="86"/>
      <c r="DM113" s="86"/>
      <c r="DN113" s="86"/>
      <c r="DO113" s="86"/>
      <c r="DP113" s="86"/>
      <c r="DQ113" s="86"/>
      <c r="DR113" s="86"/>
      <c r="DS113" s="86"/>
      <c r="DT113" s="86"/>
      <c r="DU113" s="86"/>
      <c r="DV113" s="86"/>
      <c r="DW113" s="86"/>
      <c r="DX113" s="86"/>
      <c r="DY113" s="86"/>
      <c r="DZ113" s="86"/>
      <c r="EA113" s="86"/>
      <c r="EB113" s="86"/>
      <c r="EC113" s="86"/>
      <c r="ED113" s="86"/>
      <c r="EE113" s="86"/>
      <c r="EF113" s="86"/>
      <c r="EG113" s="86"/>
      <c r="EH113" s="86"/>
      <c r="EI113" s="86"/>
      <c r="EJ113" s="86"/>
      <c r="EK113" s="86"/>
      <c r="EL113" s="86"/>
      <c r="EM113" s="86"/>
      <c r="EN113" s="86"/>
      <c r="EO113" s="86"/>
      <c r="EP113" s="86"/>
      <c r="EQ113" s="86"/>
      <c r="ER113" s="86"/>
      <c r="ES113" s="86"/>
      <c r="ET113" s="86"/>
      <c r="EU113" s="86"/>
      <c r="EV113" s="86"/>
      <c r="EW113" s="86"/>
      <c r="EX113" s="86"/>
      <c r="EY113" s="86"/>
      <c r="EZ113" s="86"/>
      <c r="FA113" s="86"/>
      <c r="FB113" s="86"/>
      <c r="FC113" s="86"/>
      <c r="FD113" s="86"/>
      <c r="FE113" s="86"/>
      <c r="FF113" s="86"/>
      <c r="FG113" s="86"/>
      <c r="FH113" s="86"/>
      <c r="FI113" s="86"/>
      <c r="FJ113" s="86"/>
      <c r="FK113" s="86"/>
      <c r="FL113" s="86"/>
      <c r="FM113" s="86"/>
      <c r="FN113" s="86"/>
      <c r="FO113" s="86"/>
      <c r="FP113" s="86"/>
      <c r="FQ113" s="86"/>
      <c r="FR113" s="86"/>
      <c r="FS113" s="86"/>
      <c r="FT113" s="86"/>
      <c r="FU113" s="86"/>
      <c r="FV113" s="86"/>
      <c r="FW113" s="86"/>
      <c r="FX113" s="86"/>
      <c r="FY113" s="86"/>
      <c r="FZ113" s="86"/>
      <c r="GA113" s="86"/>
      <c r="GB113" s="86"/>
      <c r="GC113" s="86"/>
      <c r="GD113" s="86"/>
      <c r="GE113" s="86"/>
      <c r="GF113" s="86"/>
      <c r="GG113" s="86"/>
      <c r="GH113" s="86"/>
      <c r="GI113" s="86"/>
      <c r="GJ113" s="86"/>
      <c r="GK113" s="86"/>
      <c r="GL113" s="86"/>
      <c r="GM113" s="86"/>
      <c r="GN113" s="86"/>
      <c r="GO113" s="86"/>
      <c r="GP113" s="86"/>
      <c r="GQ113" s="86"/>
      <c r="GR113" s="86"/>
      <c r="GS113" s="86"/>
      <c r="GT113" s="86"/>
      <c r="GU113" s="86"/>
      <c r="GV113" s="86"/>
      <c r="GW113" s="86"/>
      <c r="GX113" s="86"/>
      <c r="GY113" s="86"/>
      <c r="GZ113" s="86"/>
      <c r="HA113" s="86"/>
      <c r="HB113" s="86"/>
      <c r="HC113" s="86"/>
      <c r="HD113" s="86"/>
      <c r="HE113" s="86"/>
      <c r="HF113" s="86"/>
      <c r="HG113" s="86"/>
      <c r="HH113" s="86"/>
      <c r="HI113" s="86"/>
      <c r="HJ113" s="86"/>
      <c r="HK113" s="86"/>
      <c r="HL113" s="86"/>
      <c r="HM113" s="86"/>
      <c r="HN113" s="86"/>
      <c r="HO113" s="86"/>
      <c r="HP113" s="86"/>
      <c r="HQ113" s="86"/>
      <c r="HR113" s="86"/>
      <c r="HS113" s="86"/>
      <c r="HT113" s="86"/>
      <c r="HU113" s="86"/>
      <c r="HV113" s="86"/>
      <c r="HW113" s="86"/>
      <c r="HX113" s="86"/>
      <c r="HY113" s="86"/>
      <c r="HZ113" s="86"/>
      <c r="IA113" s="86"/>
      <c r="IB113" s="86"/>
      <c r="IC113" s="86"/>
      <c r="ID113" s="86"/>
      <c r="IE113" s="86"/>
      <c r="IF113" s="86"/>
      <c r="IG113" s="86"/>
      <c r="IH113" s="86"/>
      <c r="II113" s="86"/>
      <c r="IJ113" s="86"/>
      <c r="IK113" s="86"/>
      <c r="IL113" s="86"/>
      <c r="IM113" s="86"/>
      <c r="IN113" s="86"/>
      <c r="IO113" s="86"/>
      <c r="IP113" s="86"/>
      <c r="IQ113" s="86"/>
      <c r="IR113" s="86"/>
      <c r="IS113" s="86"/>
      <c r="IT113" s="86"/>
      <c r="IU113" s="86"/>
      <c r="IV113" s="86"/>
    </row>
    <row r="114" spans="1:256" s="85" customFormat="1" ht="15" customHeight="1">
      <c r="A114" s="100" t="s">
        <v>410</v>
      </c>
      <c r="B114" s="82" t="s">
        <v>137</v>
      </c>
      <c r="C114" s="78" t="s">
        <v>409</v>
      </c>
      <c r="D114" s="74">
        <v>12000</v>
      </c>
      <c r="E114" s="74">
        <f t="shared" ref="E114" si="73">D114</f>
        <v>12000</v>
      </c>
      <c r="F114" s="74">
        <v>11854.25</v>
      </c>
      <c r="G114" s="71" t="s">
        <v>166</v>
      </c>
      <c r="H114" s="71" t="s">
        <v>166</v>
      </c>
      <c r="I114" s="74">
        <f t="shared" ref="I114" si="74">F114</f>
        <v>11854.25</v>
      </c>
      <c r="J114" s="74">
        <f t="shared" ref="J114" si="75">D114-I114</f>
        <v>145.75</v>
      </c>
      <c r="K114" s="74">
        <f t="shared" ref="K114" si="76">E114-I114</f>
        <v>145.75</v>
      </c>
      <c r="L114" s="86"/>
      <c r="M114" s="86"/>
      <c r="N114" s="86"/>
      <c r="O114" s="86"/>
      <c r="P114" s="86"/>
      <c r="Q114" s="86"/>
      <c r="R114" s="86"/>
      <c r="S114" s="86"/>
      <c r="T114" s="86"/>
      <c r="U114" s="86"/>
      <c r="V114" s="86"/>
      <c r="W114" s="86"/>
      <c r="X114" s="86"/>
      <c r="Y114" s="86"/>
      <c r="Z114" s="86"/>
      <c r="AA114" s="86"/>
      <c r="AB114" s="86"/>
      <c r="AC114" s="86"/>
      <c r="AD114" s="86"/>
      <c r="AE114" s="86"/>
      <c r="AF114" s="86"/>
      <c r="AG114" s="86"/>
      <c r="AH114" s="86"/>
      <c r="AI114" s="86"/>
      <c r="AJ114" s="86"/>
      <c r="AK114" s="86"/>
      <c r="AL114" s="86"/>
      <c r="AM114" s="86"/>
      <c r="AN114" s="86"/>
      <c r="AO114" s="86"/>
      <c r="AP114" s="86"/>
      <c r="AQ114" s="86"/>
      <c r="AR114" s="86"/>
      <c r="AS114" s="86"/>
      <c r="AT114" s="86"/>
      <c r="AU114" s="86"/>
      <c r="AV114" s="86"/>
      <c r="AW114" s="86"/>
      <c r="AX114" s="86"/>
      <c r="AY114" s="86"/>
      <c r="AZ114" s="86"/>
      <c r="BA114" s="86"/>
      <c r="BB114" s="86"/>
      <c r="BC114" s="86"/>
      <c r="BD114" s="86"/>
      <c r="BE114" s="86"/>
      <c r="BF114" s="86"/>
      <c r="BG114" s="86"/>
      <c r="BH114" s="86"/>
      <c r="BI114" s="86"/>
      <c r="BJ114" s="86"/>
      <c r="BK114" s="86"/>
      <c r="BL114" s="86"/>
      <c r="BM114" s="86"/>
      <c r="BN114" s="86"/>
      <c r="BO114" s="86"/>
      <c r="BP114" s="86"/>
      <c r="BQ114" s="86"/>
      <c r="BR114" s="86"/>
      <c r="BS114" s="86"/>
      <c r="BT114" s="86"/>
      <c r="BU114" s="86"/>
      <c r="BV114" s="86"/>
      <c r="BW114" s="86"/>
      <c r="BX114" s="86"/>
      <c r="BY114" s="86"/>
      <c r="BZ114" s="86"/>
      <c r="CA114" s="86"/>
      <c r="CB114" s="86"/>
      <c r="CC114" s="86"/>
      <c r="CD114" s="86"/>
      <c r="CE114" s="86"/>
      <c r="CF114" s="86"/>
      <c r="CG114" s="86"/>
      <c r="CH114" s="86"/>
      <c r="CI114" s="86"/>
      <c r="CJ114" s="86"/>
      <c r="CK114" s="86"/>
      <c r="CL114" s="86"/>
      <c r="CM114" s="86"/>
      <c r="CN114" s="86"/>
      <c r="CO114" s="86"/>
      <c r="CP114" s="86"/>
      <c r="CQ114" s="86"/>
      <c r="CR114" s="86"/>
      <c r="CS114" s="86"/>
      <c r="CT114" s="86"/>
      <c r="CU114" s="86"/>
      <c r="CV114" s="86"/>
      <c r="CW114" s="86"/>
      <c r="CX114" s="86"/>
      <c r="CY114" s="86"/>
      <c r="CZ114" s="86"/>
      <c r="DA114" s="86"/>
      <c r="DB114" s="86"/>
      <c r="DC114" s="86"/>
      <c r="DD114" s="86"/>
      <c r="DE114" s="86"/>
      <c r="DF114" s="86"/>
      <c r="DG114" s="86"/>
      <c r="DH114" s="86"/>
      <c r="DI114" s="86"/>
      <c r="DJ114" s="86"/>
      <c r="DK114" s="86"/>
      <c r="DL114" s="86"/>
      <c r="DM114" s="86"/>
      <c r="DN114" s="86"/>
      <c r="DO114" s="86"/>
      <c r="DP114" s="86"/>
      <c r="DQ114" s="86"/>
      <c r="DR114" s="86"/>
      <c r="DS114" s="86"/>
      <c r="DT114" s="86"/>
      <c r="DU114" s="86"/>
      <c r="DV114" s="86"/>
      <c r="DW114" s="86"/>
      <c r="DX114" s="86"/>
      <c r="DY114" s="86"/>
      <c r="DZ114" s="86"/>
      <c r="EA114" s="86"/>
      <c r="EB114" s="86"/>
      <c r="EC114" s="86"/>
      <c r="ED114" s="86"/>
      <c r="EE114" s="86"/>
      <c r="EF114" s="86"/>
      <c r="EG114" s="86"/>
      <c r="EH114" s="86"/>
      <c r="EI114" s="86"/>
      <c r="EJ114" s="86"/>
      <c r="EK114" s="86"/>
      <c r="EL114" s="86"/>
      <c r="EM114" s="86"/>
      <c r="EN114" s="86"/>
      <c r="EO114" s="86"/>
      <c r="EP114" s="86"/>
      <c r="EQ114" s="86"/>
      <c r="ER114" s="86"/>
      <c r="ES114" s="86"/>
      <c r="ET114" s="86"/>
      <c r="EU114" s="86"/>
      <c r="EV114" s="86"/>
      <c r="EW114" s="86"/>
      <c r="EX114" s="86"/>
      <c r="EY114" s="86"/>
      <c r="EZ114" s="86"/>
      <c r="FA114" s="86"/>
      <c r="FB114" s="86"/>
      <c r="FC114" s="86"/>
      <c r="FD114" s="86"/>
      <c r="FE114" s="86"/>
      <c r="FF114" s="86"/>
      <c r="FG114" s="86"/>
      <c r="FH114" s="86"/>
      <c r="FI114" s="86"/>
      <c r="FJ114" s="86"/>
      <c r="FK114" s="86"/>
      <c r="FL114" s="86"/>
      <c r="FM114" s="86"/>
      <c r="FN114" s="86"/>
      <c r="FO114" s="86"/>
      <c r="FP114" s="86"/>
      <c r="FQ114" s="86"/>
      <c r="FR114" s="86"/>
      <c r="FS114" s="86"/>
      <c r="FT114" s="86"/>
      <c r="FU114" s="86"/>
      <c r="FV114" s="86"/>
      <c r="FW114" s="86"/>
      <c r="FX114" s="86"/>
      <c r="FY114" s="86"/>
      <c r="FZ114" s="86"/>
      <c r="GA114" s="86"/>
      <c r="GB114" s="86"/>
      <c r="GC114" s="86"/>
      <c r="GD114" s="86"/>
      <c r="GE114" s="86"/>
      <c r="GF114" s="86"/>
      <c r="GG114" s="86"/>
      <c r="GH114" s="86"/>
      <c r="GI114" s="86"/>
      <c r="GJ114" s="86"/>
      <c r="GK114" s="86"/>
      <c r="GL114" s="86"/>
      <c r="GM114" s="86"/>
      <c r="GN114" s="86"/>
      <c r="GO114" s="86"/>
      <c r="GP114" s="86"/>
      <c r="GQ114" s="86"/>
      <c r="GR114" s="86"/>
      <c r="GS114" s="86"/>
      <c r="GT114" s="86"/>
      <c r="GU114" s="86"/>
      <c r="GV114" s="86"/>
      <c r="GW114" s="86"/>
      <c r="GX114" s="86"/>
      <c r="GY114" s="86"/>
      <c r="GZ114" s="86"/>
      <c r="HA114" s="86"/>
      <c r="HB114" s="86"/>
      <c r="HC114" s="86"/>
      <c r="HD114" s="86"/>
      <c r="HE114" s="86"/>
      <c r="HF114" s="86"/>
      <c r="HG114" s="86"/>
      <c r="HH114" s="86"/>
      <c r="HI114" s="86"/>
      <c r="HJ114" s="86"/>
      <c r="HK114" s="86"/>
      <c r="HL114" s="86"/>
      <c r="HM114" s="86"/>
      <c r="HN114" s="86"/>
      <c r="HO114" s="86"/>
      <c r="HP114" s="86"/>
      <c r="HQ114" s="86"/>
      <c r="HR114" s="86"/>
      <c r="HS114" s="86"/>
      <c r="HT114" s="86"/>
      <c r="HU114" s="86"/>
      <c r="HV114" s="86"/>
      <c r="HW114" s="86"/>
      <c r="HX114" s="86"/>
      <c r="HY114" s="86"/>
      <c r="HZ114" s="86"/>
      <c r="IA114" s="86"/>
      <c r="IB114" s="86"/>
      <c r="IC114" s="86"/>
      <c r="ID114" s="86"/>
      <c r="IE114" s="86"/>
      <c r="IF114" s="86"/>
      <c r="IG114" s="86"/>
      <c r="IH114" s="86"/>
      <c r="II114" s="86"/>
      <c r="IJ114" s="86"/>
      <c r="IK114" s="86"/>
      <c r="IL114" s="86"/>
      <c r="IM114" s="86"/>
      <c r="IN114" s="86"/>
      <c r="IO114" s="86"/>
      <c r="IP114" s="86"/>
      <c r="IQ114" s="86"/>
      <c r="IR114" s="86"/>
      <c r="IS114" s="86"/>
      <c r="IT114" s="86"/>
      <c r="IU114" s="86"/>
      <c r="IV114" s="86"/>
    </row>
    <row r="115" spans="1:256" s="85" customFormat="1" ht="15" customHeight="1">
      <c r="A115" s="100" t="s">
        <v>125</v>
      </c>
      <c r="B115" s="82" t="s">
        <v>140</v>
      </c>
      <c r="C115" s="78" t="s">
        <v>392</v>
      </c>
      <c r="D115" s="74">
        <v>17500</v>
      </c>
      <c r="E115" s="74">
        <v>17500</v>
      </c>
      <c r="F115" s="74">
        <v>17420</v>
      </c>
      <c r="G115" s="71" t="s">
        <v>166</v>
      </c>
      <c r="H115" s="71" t="s">
        <v>166</v>
      </c>
      <c r="I115" s="74">
        <f t="shared" ref="I115" si="77">F115</f>
        <v>17420</v>
      </c>
      <c r="J115" s="74">
        <f t="shared" ref="J115" si="78">D115-I115</f>
        <v>80</v>
      </c>
      <c r="K115" s="74">
        <f t="shared" ref="K115" si="79">E115-I115</f>
        <v>80</v>
      </c>
      <c r="L115" s="86"/>
      <c r="M115" s="86"/>
      <c r="N115" s="86"/>
      <c r="O115" s="86"/>
      <c r="P115" s="86"/>
      <c r="Q115" s="86"/>
      <c r="R115" s="86"/>
      <c r="S115" s="86"/>
      <c r="T115" s="86"/>
      <c r="U115" s="86"/>
      <c r="V115" s="86"/>
      <c r="W115" s="86"/>
      <c r="X115" s="86"/>
      <c r="Y115" s="86"/>
      <c r="Z115" s="86"/>
      <c r="AA115" s="86"/>
      <c r="AB115" s="86"/>
      <c r="AC115" s="86"/>
      <c r="AD115" s="86"/>
      <c r="AE115" s="86"/>
      <c r="AF115" s="86"/>
      <c r="AG115" s="86"/>
      <c r="AH115" s="86"/>
      <c r="AI115" s="86"/>
      <c r="AJ115" s="86"/>
      <c r="AK115" s="86"/>
      <c r="AL115" s="86"/>
      <c r="AM115" s="86"/>
      <c r="AN115" s="86"/>
      <c r="AO115" s="86"/>
      <c r="AP115" s="86"/>
      <c r="AQ115" s="86"/>
      <c r="AR115" s="86"/>
      <c r="AS115" s="86"/>
      <c r="AT115" s="86"/>
      <c r="AU115" s="86"/>
      <c r="AV115" s="86"/>
      <c r="AW115" s="86"/>
      <c r="AX115" s="86"/>
      <c r="AY115" s="86"/>
      <c r="AZ115" s="86"/>
      <c r="BA115" s="86"/>
      <c r="BB115" s="86"/>
      <c r="BC115" s="86"/>
      <c r="BD115" s="86"/>
      <c r="BE115" s="86"/>
      <c r="BF115" s="86"/>
      <c r="BG115" s="86"/>
      <c r="BH115" s="86"/>
      <c r="BI115" s="86"/>
      <c r="BJ115" s="86"/>
      <c r="BK115" s="86"/>
      <c r="BL115" s="86"/>
      <c r="BM115" s="86"/>
      <c r="BN115" s="86"/>
      <c r="BO115" s="86"/>
      <c r="BP115" s="86"/>
      <c r="BQ115" s="86"/>
      <c r="BR115" s="86"/>
      <c r="BS115" s="86"/>
      <c r="BT115" s="86"/>
      <c r="BU115" s="86"/>
      <c r="BV115" s="86"/>
      <c r="BW115" s="86"/>
      <c r="BX115" s="86"/>
      <c r="BY115" s="86"/>
      <c r="BZ115" s="86"/>
      <c r="CA115" s="86"/>
      <c r="CB115" s="86"/>
      <c r="CC115" s="86"/>
      <c r="CD115" s="86"/>
      <c r="CE115" s="86"/>
      <c r="CF115" s="86"/>
      <c r="CG115" s="86"/>
      <c r="CH115" s="86"/>
      <c r="CI115" s="86"/>
      <c r="CJ115" s="86"/>
      <c r="CK115" s="86"/>
      <c r="CL115" s="86"/>
      <c r="CM115" s="86"/>
      <c r="CN115" s="86"/>
      <c r="CO115" s="86"/>
      <c r="CP115" s="86"/>
      <c r="CQ115" s="86"/>
      <c r="CR115" s="86"/>
      <c r="CS115" s="86"/>
      <c r="CT115" s="86"/>
      <c r="CU115" s="86"/>
      <c r="CV115" s="86"/>
      <c r="CW115" s="86"/>
      <c r="CX115" s="86"/>
      <c r="CY115" s="86"/>
      <c r="CZ115" s="86"/>
      <c r="DA115" s="86"/>
      <c r="DB115" s="86"/>
      <c r="DC115" s="86"/>
      <c r="DD115" s="86"/>
      <c r="DE115" s="86"/>
      <c r="DF115" s="86"/>
      <c r="DG115" s="86"/>
      <c r="DH115" s="86"/>
      <c r="DI115" s="86"/>
      <c r="DJ115" s="86"/>
      <c r="DK115" s="86"/>
      <c r="DL115" s="86"/>
      <c r="DM115" s="86"/>
      <c r="DN115" s="86"/>
      <c r="DO115" s="86"/>
      <c r="DP115" s="86"/>
      <c r="DQ115" s="86"/>
      <c r="DR115" s="86"/>
      <c r="DS115" s="86"/>
      <c r="DT115" s="86"/>
      <c r="DU115" s="86"/>
      <c r="DV115" s="86"/>
      <c r="DW115" s="86"/>
      <c r="DX115" s="86"/>
      <c r="DY115" s="86"/>
      <c r="DZ115" s="86"/>
      <c r="EA115" s="86"/>
      <c r="EB115" s="86"/>
      <c r="EC115" s="86"/>
      <c r="ED115" s="86"/>
      <c r="EE115" s="86"/>
      <c r="EF115" s="86"/>
      <c r="EG115" s="86"/>
      <c r="EH115" s="86"/>
      <c r="EI115" s="86"/>
      <c r="EJ115" s="86"/>
      <c r="EK115" s="86"/>
      <c r="EL115" s="86"/>
      <c r="EM115" s="86"/>
      <c r="EN115" s="86"/>
      <c r="EO115" s="86"/>
      <c r="EP115" s="86"/>
      <c r="EQ115" s="86"/>
      <c r="ER115" s="86"/>
      <c r="ES115" s="86"/>
      <c r="ET115" s="86"/>
      <c r="EU115" s="86"/>
      <c r="EV115" s="86"/>
      <c r="EW115" s="86"/>
      <c r="EX115" s="86"/>
      <c r="EY115" s="86"/>
      <c r="EZ115" s="86"/>
      <c r="FA115" s="86"/>
      <c r="FB115" s="86"/>
      <c r="FC115" s="86"/>
      <c r="FD115" s="86"/>
      <c r="FE115" s="86"/>
      <c r="FF115" s="86"/>
      <c r="FG115" s="86"/>
      <c r="FH115" s="86"/>
      <c r="FI115" s="86"/>
      <c r="FJ115" s="86"/>
      <c r="FK115" s="86"/>
      <c r="FL115" s="86"/>
      <c r="FM115" s="86"/>
      <c r="FN115" s="86"/>
      <c r="FO115" s="86"/>
      <c r="FP115" s="86"/>
      <c r="FQ115" s="86"/>
      <c r="FR115" s="86"/>
      <c r="FS115" s="86"/>
      <c r="FT115" s="86"/>
      <c r="FU115" s="86"/>
      <c r="FV115" s="86"/>
      <c r="FW115" s="86"/>
      <c r="FX115" s="86"/>
      <c r="FY115" s="86"/>
      <c r="FZ115" s="86"/>
      <c r="GA115" s="86"/>
      <c r="GB115" s="86"/>
      <c r="GC115" s="86"/>
      <c r="GD115" s="86"/>
      <c r="GE115" s="86"/>
      <c r="GF115" s="86"/>
      <c r="GG115" s="86"/>
      <c r="GH115" s="86"/>
      <c r="GI115" s="86"/>
      <c r="GJ115" s="86"/>
      <c r="GK115" s="86"/>
      <c r="GL115" s="86"/>
      <c r="GM115" s="86"/>
      <c r="GN115" s="86"/>
      <c r="GO115" s="86"/>
      <c r="GP115" s="86"/>
      <c r="GQ115" s="86"/>
      <c r="GR115" s="86"/>
      <c r="GS115" s="86"/>
      <c r="GT115" s="86"/>
      <c r="GU115" s="86"/>
      <c r="GV115" s="86"/>
      <c r="GW115" s="86"/>
      <c r="GX115" s="86"/>
      <c r="GY115" s="86"/>
      <c r="GZ115" s="86"/>
      <c r="HA115" s="86"/>
      <c r="HB115" s="86"/>
      <c r="HC115" s="86"/>
      <c r="HD115" s="86"/>
      <c r="HE115" s="86"/>
      <c r="HF115" s="86"/>
      <c r="HG115" s="86"/>
      <c r="HH115" s="86"/>
      <c r="HI115" s="86"/>
      <c r="HJ115" s="86"/>
      <c r="HK115" s="86"/>
      <c r="HL115" s="86"/>
      <c r="HM115" s="86"/>
      <c r="HN115" s="86"/>
      <c r="HO115" s="86"/>
      <c r="HP115" s="86"/>
      <c r="HQ115" s="86"/>
      <c r="HR115" s="86"/>
      <c r="HS115" s="86"/>
      <c r="HT115" s="86"/>
      <c r="HU115" s="86"/>
      <c r="HV115" s="86"/>
      <c r="HW115" s="86"/>
      <c r="HX115" s="86"/>
      <c r="HY115" s="86"/>
      <c r="HZ115" s="86"/>
      <c r="IA115" s="86"/>
      <c r="IB115" s="86"/>
      <c r="IC115" s="86"/>
      <c r="ID115" s="86"/>
      <c r="IE115" s="86"/>
      <c r="IF115" s="86"/>
      <c r="IG115" s="86"/>
      <c r="IH115" s="86"/>
      <c r="II115" s="86"/>
      <c r="IJ115" s="86"/>
      <c r="IK115" s="86"/>
      <c r="IL115" s="86"/>
      <c r="IM115" s="86"/>
      <c r="IN115" s="86"/>
      <c r="IO115" s="86"/>
      <c r="IP115" s="86"/>
      <c r="IQ115" s="86"/>
      <c r="IR115" s="86"/>
      <c r="IS115" s="86"/>
      <c r="IT115" s="86"/>
      <c r="IU115" s="86"/>
      <c r="IV115" s="86"/>
    </row>
    <row r="116" spans="1:256" s="85" customFormat="1" ht="15" customHeight="1">
      <c r="A116" s="100" t="s">
        <v>125</v>
      </c>
      <c r="B116" s="82" t="s">
        <v>140</v>
      </c>
      <c r="C116" s="78" t="s">
        <v>266</v>
      </c>
      <c r="D116" s="74">
        <v>14600</v>
      </c>
      <c r="E116" s="74">
        <f t="shared" si="62"/>
        <v>14600</v>
      </c>
      <c r="F116" s="74">
        <v>14437</v>
      </c>
      <c r="G116" s="71"/>
      <c r="H116" s="71"/>
      <c r="I116" s="74">
        <f t="shared" si="61"/>
        <v>14437</v>
      </c>
      <c r="J116" s="74">
        <f t="shared" si="63"/>
        <v>163</v>
      </c>
      <c r="K116" s="74">
        <f t="shared" si="64"/>
        <v>163</v>
      </c>
      <c r="L116" s="86"/>
      <c r="M116" s="86"/>
      <c r="N116" s="86"/>
      <c r="O116" s="86"/>
      <c r="P116" s="86"/>
      <c r="Q116" s="86"/>
      <c r="R116" s="86"/>
      <c r="S116" s="86"/>
      <c r="T116" s="86"/>
      <c r="U116" s="86"/>
      <c r="V116" s="86"/>
      <c r="W116" s="86"/>
      <c r="X116" s="86"/>
      <c r="Y116" s="86"/>
      <c r="Z116" s="86"/>
      <c r="AA116" s="86"/>
      <c r="AB116" s="86"/>
      <c r="AC116" s="86"/>
      <c r="AD116" s="86"/>
      <c r="AE116" s="86"/>
      <c r="AF116" s="86"/>
      <c r="AG116" s="86"/>
      <c r="AH116" s="86"/>
      <c r="AI116" s="86"/>
      <c r="AJ116" s="86"/>
      <c r="AK116" s="86"/>
      <c r="AL116" s="86"/>
      <c r="AM116" s="86"/>
      <c r="AN116" s="86"/>
      <c r="AO116" s="86"/>
      <c r="AP116" s="86"/>
      <c r="AQ116" s="86"/>
      <c r="AR116" s="86"/>
      <c r="AS116" s="86"/>
      <c r="AT116" s="86"/>
      <c r="AU116" s="86"/>
      <c r="AV116" s="86"/>
      <c r="AW116" s="86"/>
      <c r="AX116" s="86"/>
      <c r="AY116" s="86"/>
      <c r="AZ116" s="86"/>
      <c r="BA116" s="86"/>
      <c r="BB116" s="86"/>
      <c r="BC116" s="86"/>
      <c r="BD116" s="86"/>
      <c r="BE116" s="86"/>
      <c r="BF116" s="86"/>
      <c r="BG116" s="86"/>
      <c r="BH116" s="86"/>
      <c r="BI116" s="86"/>
      <c r="BJ116" s="86"/>
      <c r="BK116" s="86"/>
      <c r="BL116" s="86"/>
      <c r="BM116" s="86"/>
      <c r="BN116" s="86"/>
      <c r="BO116" s="86"/>
      <c r="BP116" s="86"/>
      <c r="BQ116" s="86"/>
      <c r="BR116" s="86"/>
      <c r="BS116" s="86"/>
      <c r="BT116" s="86"/>
      <c r="BU116" s="86"/>
      <c r="BV116" s="86"/>
      <c r="BW116" s="86"/>
      <c r="BX116" s="86"/>
      <c r="BY116" s="86"/>
      <c r="BZ116" s="86"/>
      <c r="CA116" s="86"/>
      <c r="CB116" s="86"/>
      <c r="CC116" s="86"/>
      <c r="CD116" s="86"/>
      <c r="CE116" s="86"/>
      <c r="CF116" s="86"/>
      <c r="CG116" s="86"/>
      <c r="CH116" s="86"/>
      <c r="CI116" s="86"/>
      <c r="CJ116" s="86"/>
      <c r="CK116" s="86"/>
      <c r="CL116" s="86"/>
      <c r="CM116" s="86"/>
      <c r="CN116" s="86"/>
      <c r="CO116" s="86"/>
      <c r="CP116" s="86"/>
      <c r="CQ116" s="86"/>
      <c r="CR116" s="86"/>
      <c r="CS116" s="86"/>
      <c r="CT116" s="86"/>
      <c r="CU116" s="86"/>
      <c r="CV116" s="86"/>
      <c r="CW116" s="86"/>
      <c r="CX116" s="86"/>
      <c r="CY116" s="86"/>
      <c r="CZ116" s="86"/>
      <c r="DA116" s="86"/>
      <c r="DB116" s="86"/>
      <c r="DC116" s="86"/>
      <c r="DD116" s="86"/>
      <c r="DE116" s="86"/>
      <c r="DF116" s="86"/>
      <c r="DG116" s="86"/>
      <c r="DH116" s="86"/>
      <c r="DI116" s="86"/>
      <c r="DJ116" s="86"/>
      <c r="DK116" s="86"/>
      <c r="DL116" s="86"/>
      <c r="DM116" s="86"/>
      <c r="DN116" s="86"/>
      <c r="DO116" s="86"/>
      <c r="DP116" s="86"/>
      <c r="DQ116" s="86"/>
      <c r="DR116" s="86"/>
      <c r="DS116" s="86"/>
      <c r="DT116" s="86"/>
      <c r="DU116" s="86"/>
      <c r="DV116" s="86"/>
      <c r="DW116" s="86"/>
      <c r="DX116" s="86"/>
      <c r="DY116" s="86"/>
      <c r="DZ116" s="86"/>
      <c r="EA116" s="86"/>
      <c r="EB116" s="86"/>
      <c r="EC116" s="86"/>
      <c r="ED116" s="86"/>
      <c r="EE116" s="86"/>
      <c r="EF116" s="86"/>
      <c r="EG116" s="86"/>
      <c r="EH116" s="86"/>
      <c r="EI116" s="86"/>
      <c r="EJ116" s="86"/>
      <c r="EK116" s="86"/>
      <c r="EL116" s="86"/>
      <c r="EM116" s="86"/>
      <c r="EN116" s="86"/>
      <c r="EO116" s="86"/>
      <c r="EP116" s="86"/>
      <c r="EQ116" s="86"/>
      <c r="ER116" s="86"/>
      <c r="ES116" s="86"/>
      <c r="ET116" s="86"/>
      <c r="EU116" s="86"/>
      <c r="EV116" s="86"/>
      <c r="EW116" s="86"/>
      <c r="EX116" s="86"/>
      <c r="EY116" s="86"/>
      <c r="EZ116" s="86"/>
      <c r="FA116" s="86"/>
      <c r="FB116" s="86"/>
      <c r="FC116" s="86"/>
      <c r="FD116" s="86"/>
      <c r="FE116" s="86"/>
      <c r="FF116" s="86"/>
      <c r="FG116" s="86"/>
      <c r="FH116" s="86"/>
      <c r="FI116" s="86"/>
      <c r="FJ116" s="86"/>
      <c r="FK116" s="86"/>
      <c r="FL116" s="86"/>
      <c r="FM116" s="86"/>
      <c r="FN116" s="86"/>
      <c r="FO116" s="86"/>
      <c r="FP116" s="86"/>
      <c r="FQ116" s="86"/>
      <c r="FR116" s="86"/>
      <c r="FS116" s="86"/>
      <c r="FT116" s="86"/>
      <c r="FU116" s="86"/>
      <c r="FV116" s="86"/>
      <c r="FW116" s="86"/>
      <c r="FX116" s="86"/>
      <c r="FY116" s="86"/>
      <c r="FZ116" s="86"/>
      <c r="GA116" s="86"/>
      <c r="GB116" s="86"/>
      <c r="GC116" s="86"/>
      <c r="GD116" s="86"/>
      <c r="GE116" s="86"/>
      <c r="GF116" s="86"/>
      <c r="GG116" s="86"/>
      <c r="GH116" s="86"/>
      <c r="GI116" s="86"/>
      <c r="GJ116" s="86"/>
      <c r="GK116" s="86"/>
      <c r="GL116" s="86"/>
      <c r="GM116" s="86"/>
      <c r="GN116" s="86"/>
      <c r="GO116" s="86"/>
      <c r="GP116" s="86"/>
      <c r="GQ116" s="86"/>
      <c r="GR116" s="86"/>
      <c r="GS116" s="86"/>
      <c r="GT116" s="86"/>
      <c r="GU116" s="86"/>
      <c r="GV116" s="86"/>
      <c r="GW116" s="86"/>
      <c r="GX116" s="86"/>
      <c r="GY116" s="86"/>
      <c r="GZ116" s="86"/>
      <c r="HA116" s="86"/>
      <c r="HB116" s="86"/>
      <c r="HC116" s="86"/>
      <c r="HD116" s="86"/>
      <c r="HE116" s="86"/>
      <c r="HF116" s="86"/>
      <c r="HG116" s="86"/>
      <c r="HH116" s="86"/>
      <c r="HI116" s="86"/>
      <c r="HJ116" s="86"/>
      <c r="HK116" s="86"/>
      <c r="HL116" s="86"/>
      <c r="HM116" s="86"/>
      <c r="HN116" s="86"/>
      <c r="HO116" s="86"/>
      <c r="HP116" s="86"/>
      <c r="HQ116" s="86"/>
      <c r="HR116" s="86"/>
      <c r="HS116" s="86"/>
      <c r="HT116" s="86"/>
      <c r="HU116" s="86"/>
      <c r="HV116" s="86"/>
      <c r="HW116" s="86"/>
      <c r="HX116" s="86"/>
      <c r="HY116" s="86"/>
      <c r="HZ116" s="86"/>
      <c r="IA116" s="86"/>
      <c r="IB116" s="86"/>
      <c r="IC116" s="86"/>
      <c r="ID116" s="86"/>
      <c r="IE116" s="86"/>
      <c r="IF116" s="86"/>
      <c r="IG116" s="86"/>
      <c r="IH116" s="86"/>
      <c r="II116" s="86"/>
      <c r="IJ116" s="86"/>
      <c r="IK116" s="86"/>
      <c r="IL116" s="86"/>
      <c r="IM116" s="86"/>
      <c r="IN116" s="86"/>
      <c r="IO116" s="86"/>
      <c r="IP116" s="86"/>
      <c r="IQ116" s="86"/>
      <c r="IR116" s="86"/>
      <c r="IS116" s="86"/>
      <c r="IT116" s="86"/>
      <c r="IU116" s="86"/>
      <c r="IV116" s="86"/>
    </row>
    <row r="117" spans="1:256" s="85" customFormat="1" ht="15" customHeight="1">
      <c r="A117" s="100" t="s">
        <v>162</v>
      </c>
      <c r="B117" s="82" t="s">
        <v>137</v>
      </c>
      <c r="C117" s="78" t="s">
        <v>267</v>
      </c>
      <c r="D117" s="74">
        <v>81500</v>
      </c>
      <c r="E117" s="74">
        <f t="shared" ref="E117" si="80">D117</f>
        <v>81500</v>
      </c>
      <c r="F117" s="74">
        <v>81500</v>
      </c>
      <c r="G117" s="71"/>
      <c r="H117" s="71"/>
      <c r="I117" s="74">
        <f t="shared" ref="I117" si="81">F117</f>
        <v>81500</v>
      </c>
      <c r="J117" s="74">
        <f t="shared" ref="J117" si="82">D117-I117</f>
        <v>0</v>
      </c>
      <c r="K117" s="74">
        <f t="shared" ref="K117" si="83">E117-I117</f>
        <v>0</v>
      </c>
      <c r="L117" s="86"/>
      <c r="M117" s="86"/>
      <c r="N117" s="86"/>
      <c r="O117" s="86"/>
      <c r="P117" s="86"/>
      <c r="Q117" s="86"/>
      <c r="R117" s="86"/>
      <c r="S117" s="86"/>
      <c r="T117" s="86"/>
      <c r="U117" s="86"/>
      <c r="V117" s="86"/>
      <c r="W117" s="86"/>
      <c r="X117" s="86"/>
      <c r="Y117" s="86"/>
      <c r="Z117" s="86"/>
      <c r="AA117" s="86"/>
      <c r="AB117" s="86"/>
      <c r="AC117" s="86"/>
      <c r="AD117" s="86"/>
      <c r="AE117" s="86"/>
      <c r="AF117" s="86"/>
      <c r="AG117" s="86"/>
      <c r="AH117" s="86"/>
      <c r="AI117" s="86"/>
      <c r="AJ117" s="86"/>
      <c r="AK117" s="86"/>
      <c r="AL117" s="86"/>
      <c r="AM117" s="86"/>
      <c r="AN117" s="86"/>
      <c r="AO117" s="86"/>
      <c r="AP117" s="86"/>
      <c r="AQ117" s="86"/>
      <c r="AR117" s="86"/>
      <c r="AS117" s="86"/>
      <c r="AT117" s="86"/>
      <c r="AU117" s="86"/>
      <c r="AV117" s="86"/>
      <c r="AW117" s="86"/>
      <c r="AX117" s="86"/>
      <c r="AY117" s="86"/>
      <c r="AZ117" s="86"/>
      <c r="BA117" s="86"/>
      <c r="BB117" s="86"/>
      <c r="BC117" s="86"/>
      <c r="BD117" s="86"/>
      <c r="BE117" s="86"/>
      <c r="BF117" s="86"/>
      <c r="BG117" s="86"/>
      <c r="BH117" s="86"/>
      <c r="BI117" s="86"/>
      <c r="BJ117" s="86"/>
      <c r="BK117" s="86"/>
      <c r="BL117" s="86"/>
      <c r="BM117" s="86"/>
      <c r="BN117" s="86"/>
      <c r="BO117" s="86"/>
      <c r="BP117" s="86"/>
      <c r="BQ117" s="86"/>
      <c r="BR117" s="86"/>
      <c r="BS117" s="86"/>
      <c r="BT117" s="86"/>
      <c r="BU117" s="86"/>
      <c r="BV117" s="86"/>
      <c r="BW117" s="86"/>
      <c r="BX117" s="86"/>
      <c r="BY117" s="86"/>
      <c r="BZ117" s="86"/>
      <c r="CA117" s="86"/>
      <c r="CB117" s="86"/>
      <c r="CC117" s="86"/>
      <c r="CD117" s="86"/>
      <c r="CE117" s="86"/>
      <c r="CF117" s="86"/>
      <c r="CG117" s="86"/>
      <c r="CH117" s="86"/>
      <c r="CI117" s="86"/>
      <c r="CJ117" s="86"/>
      <c r="CK117" s="86"/>
      <c r="CL117" s="86"/>
      <c r="CM117" s="86"/>
      <c r="CN117" s="86"/>
      <c r="CO117" s="86"/>
      <c r="CP117" s="86"/>
      <c r="CQ117" s="86"/>
      <c r="CR117" s="86"/>
      <c r="CS117" s="86"/>
      <c r="CT117" s="86"/>
      <c r="CU117" s="86"/>
      <c r="CV117" s="86"/>
      <c r="CW117" s="86"/>
      <c r="CX117" s="86"/>
      <c r="CY117" s="86"/>
      <c r="CZ117" s="86"/>
      <c r="DA117" s="86"/>
      <c r="DB117" s="86"/>
      <c r="DC117" s="86"/>
      <c r="DD117" s="86"/>
      <c r="DE117" s="86"/>
      <c r="DF117" s="86"/>
      <c r="DG117" s="86"/>
      <c r="DH117" s="86"/>
      <c r="DI117" s="86"/>
      <c r="DJ117" s="86"/>
      <c r="DK117" s="86"/>
      <c r="DL117" s="86"/>
      <c r="DM117" s="86"/>
      <c r="DN117" s="86"/>
      <c r="DO117" s="86"/>
      <c r="DP117" s="86"/>
      <c r="DQ117" s="86"/>
      <c r="DR117" s="86"/>
      <c r="DS117" s="86"/>
      <c r="DT117" s="86"/>
      <c r="DU117" s="86"/>
      <c r="DV117" s="86"/>
      <c r="DW117" s="86"/>
      <c r="DX117" s="86"/>
      <c r="DY117" s="86"/>
      <c r="DZ117" s="86"/>
      <c r="EA117" s="86"/>
      <c r="EB117" s="86"/>
      <c r="EC117" s="86"/>
      <c r="ED117" s="86"/>
      <c r="EE117" s="86"/>
      <c r="EF117" s="86"/>
      <c r="EG117" s="86"/>
      <c r="EH117" s="86"/>
      <c r="EI117" s="86"/>
      <c r="EJ117" s="86"/>
      <c r="EK117" s="86"/>
      <c r="EL117" s="86"/>
      <c r="EM117" s="86"/>
      <c r="EN117" s="86"/>
      <c r="EO117" s="86"/>
      <c r="EP117" s="86"/>
      <c r="EQ117" s="86"/>
      <c r="ER117" s="86"/>
      <c r="ES117" s="86"/>
      <c r="ET117" s="86"/>
      <c r="EU117" s="86"/>
      <c r="EV117" s="86"/>
      <c r="EW117" s="86"/>
      <c r="EX117" s="86"/>
      <c r="EY117" s="86"/>
      <c r="EZ117" s="86"/>
      <c r="FA117" s="86"/>
      <c r="FB117" s="86"/>
      <c r="FC117" s="86"/>
      <c r="FD117" s="86"/>
      <c r="FE117" s="86"/>
      <c r="FF117" s="86"/>
      <c r="FG117" s="86"/>
      <c r="FH117" s="86"/>
      <c r="FI117" s="86"/>
      <c r="FJ117" s="86"/>
      <c r="FK117" s="86"/>
      <c r="FL117" s="86"/>
      <c r="FM117" s="86"/>
      <c r="FN117" s="86"/>
      <c r="FO117" s="86"/>
      <c r="FP117" s="86"/>
      <c r="FQ117" s="86"/>
      <c r="FR117" s="86"/>
      <c r="FS117" s="86"/>
      <c r="FT117" s="86"/>
      <c r="FU117" s="86"/>
      <c r="FV117" s="86"/>
      <c r="FW117" s="86"/>
      <c r="FX117" s="86"/>
      <c r="FY117" s="86"/>
      <c r="FZ117" s="86"/>
      <c r="GA117" s="86"/>
      <c r="GB117" s="86"/>
      <c r="GC117" s="86"/>
      <c r="GD117" s="86"/>
      <c r="GE117" s="86"/>
      <c r="GF117" s="86"/>
      <c r="GG117" s="86"/>
      <c r="GH117" s="86"/>
      <c r="GI117" s="86"/>
      <c r="GJ117" s="86"/>
      <c r="GK117" s="86"/>
      <c r="GL117" s="86"/>
      <c r="GM117" s="86"/>
      <c r="GN117" s="86"/>
      <c r="GO117" s="86"/>
      <c r="GP117" s="86"/>
      <c r="GQ117" s="86"/>
      <c r="GR117" s="86"/>
      <c r="GS117" s="86"/>
      <c r="GT117" s="86"/>
      <c r="GU117" s="86"/>
      <c r="GV117" s="86"/>
      <c r="GW117" s="86"/>
      <c r="GX117" s="86"/>
      <c r="GY117" s="86"/>
      <c r="GZ117" s="86"/>
      <c r="HA117" s="86"/>
      <c r="HB117" s="86"/>
      <c r="HC117" s="86"/>
      <c r="HD117" s="86"/>
      <c r="HE117" s="86"/>
      <c r="HF117" s="86"/>
      <c r="HG117" s="86"/>
      <c r="HH117" s="86"/>
      <c r="HI117" s="86"/>
      <c r="HJ117" s="86"/>
      <c r="HK117" s="86"/>
      <c r="HL117" s="86"/>
      <c r="HM117" s="86"/>
      <c r="HN117" s="86"/>
      <c r="HO117" s="86"/>
      <c r="HP117" s="86"/>
      <c r="HQ117" s="86"/>
      <c r="HR117" s="86"/>
      <c r="HS117" s="86"/>
      <c r="HT117" s="86"/>
      <c r="HU117" s="86"/>
      <c r="HV117" s="86"/>
      <c r="HW117" s="86"/>
      <c r="HX117" s="86"/>
      <c r="HY117" s="86"/>
      <c r="HZ117" s="86"/>
      <c r="IA117" s="86"/>
      <c r="IB117" s="86"/>
      <c r="IC117" s="86"/>
      <c r="ID117" s="86"/>
      <c r="IE117" s="86"/>
      <c r="IF117" s="86"/>
      <c r="IG117" s="86"/>
      <c r="IH117" s="86"/>
      <c r="II117" s="86"/>
      <c r="IJ117" s="86"/>
      <c r="IK117" s="86"/>
      <c r="IL117" s="86"/>
      <c r="IM117" s="86"/>
      <c r="IN117" s="86"/>
      <c r="IO117" s="86"/>
      <c r="IP117" s="86"/>
      <c r="IQ117" s="86"/>
      <c r="IR117" s="86"/>
      <c r="IS117" s="86"/>
      <c r="IT117" s="86"/>
      <c r="IU117" s="86"/>
      <c r="IV117" s="86"/>
    </row>
    <row r="118" spans="1:256" s="85" customFormat="1" ht="15" customHeight="1">
      <c r="A118" s="100" t="s">
        <v>207</v>
      </c>
      <c r="B118" s="82" t="s">
        <v>138</v>
      </c>
      <c r="C118" s="78" t="s">
        <v>381</v>
      </c>
      <c r="D118" s="74">
        <v>4000</v>
      </c>
      <c r="E118" s="74">
        <f t="shared" ref="E118" si="84">D118</f>
        <v>4000</v>
      </c>
      <c r="F118" s="74">
        <v>4000</v>
      </c>
      <c r="G118" s="71"/>
      <c r="H118" s="71"/>
      <c r="I118" s="74">
        <f t="shared" ref="I118" si="85">F118</f>
        <v>4000</v>
      </c>
      <c r="J118" s="74">
        <f t="shared" ref="J118" si="86">D118-I118</f>
        <v>0</v>
      </c>
      <c r="K118" s="74">
        <f t="shared" ref="K118" si="87">E118-I118</f>
        <v>0</v>
      </c>
      <c r="L118" s="86"/>
      <c r="M118" s="86"/>
      <c r="N118" s="86"/>
      <c r="O118" s="86"/>
      <c r="P118" s="86"/>
      <c r="Q118" s="86"/>
      <c r="R118" s="86"/>
      <c r="S118" s="86"/>
      <c r="T118" s="86"/>
      <c r="U118" s="86"/>
      <c r="V118" s="86"/>
      <c r="W118" s="86"/>
      <c r="X118" s="86"/>
      <c r="Y118" s="86"/>
      <c r="Z118" s="86"/>
      <c r="AA118" s="86"/>
      <c r="AB118" s="86"/>
      <c r="AC118" s="86"/>
      <c r="AD118" s="86"/>
      <c r="AE118" s="86"/>
      <c r="AF118" s="86"/>
      <c r="AG118" s="86"/>
      <c r="AH118" s="86"/>
      <c r="AI118" s="86"/>
      <c r="AJ118" s="86"/>
      <c r="AK118" s="86"/>
      <c r="AL118" s="86"/>
      <c r="AM118" s="86"/>
      <c r="AN118" s="86"/>
      <c r="AO118" s="86"/>
      <c r="AP118" s="86"/>
      <c r="AQ118" s="86"/>
      <c r="AR118" s="86"/>
      <c r="AS118" s="86"/>
      <c r="AT118" s="86"/>
      <c r="AU118" s="86"/>
      <c r="AV118" s="86"/>
      <c r="AW118" s="86"/>
      <c r="AX118" s="86"/>
      <c r="AY118" s="86"/>
      <c r="AZ118" s="86"/>
      <c r="BA118" s="86"/>
      <c r="BB118" s="86"/>
      <c r="BC118" s="86"/>
      <c r="BD118" s="86"/>
      <c r="BE118" s="86"/>
      <c r="BF118" s="86"/>
      <c r="BG118" s="86"/>
      <c r="BH118" s="86"/>
      <c r="BI118" s="86"/>
      <c r="BJ118" s="86"/>
      <c r="BK118" s="86"/>
      <c r="BL118" s="86"/>
      <c r="BM118" s="86"/>
      <c r="BN118" s="86"/>
      <c r="BO118" s="86"/>
      <c r="BP118" s="86"/>
      <c r="BQ118" s="86"/>
      <c r="BR118" s="86"/>
      <c r="BS118" s="86"/>
      <c r="BT118" s="86"/>
      <c r="BU118" s="86"/>
      <c r="BV118" s="86"/>
      <c r="BW118" s="86"/>
      <c r="BX118" s="86"/>
      <c r="BY118" s="86"/>
      <c r="BZ118" s="86"/>
      <c r="CA118" s="86"/>
      <c r="CB118" s="86"/>
      <c r="CC118" s="86"/>
      <c r="CD118" s="86"/>
      <c r="CE118" s="86"/>
      <c r="CF118" s="86"/>
      <c r="CG118" s="86"/>
      <c r="CH118" s="86"/>
      <c r="CI118" s="86"/>
      <c r="CJ118" s="86"/>
      <c r="CK118" s="86"/>
      <c r="CL118" s="86"/>
      <c r="CM118" s="86"/>
      <c r="CN118" s="86"/>
      <c r="CO118" s="86"/>
      <c r="CP118" s="86"/>
      <c r="CQ118" s="86"/>
      <c r="CR118" s="86"/>
      <c r="CS118" s="86"/>
      <c r="CT118" s="86"/>
      <c r="CU118" s="86"/>
      <c r="CV118" s="86"/>
      <c r="CW118" s="86"/>
      <c r="CX118" s="86"/>
      <c r="CY118" s="86"/>
      <c r="CZ118" s="86"/>
      <c r="DA118" s="86"/>
      <c r="DB118" s="86"/>
      <c r="DC118" s="86"/>
      <c r="DD118" s="86"/>
      <c r="DE118" s="86"/>
      <c r="DF118" s="86"/>
      <c r="DG118" s="86"/>
      <c r="DH118" s="86"/>
      <c r="DI118" s="86"/>
      <c r="DJ118" s="86"/>
      <c r="DK118" s="86"/>
      <c r="DL118" s="86"/>
      <c r="DM118" s="86"/>
      <c r="DN118" s="86"/>
      <c r="DO118" s="86"/>
      <c r="DP118" s="86"/>
      <c r="DQ118" s="86"/>
      <c r="DR118" s="86"/>
      <c r="DS118" s="86"/>
      <c r="DT118" s="86"/>
      <c r="DU118" s="86"/>
      <c r="DV118" s="86"/>
      <c r="DW118" s="86"/>
      <c r="DX118" s="86"/>
      <c r="DY118" s="86"/>
      <c r="DZ118" s="86"/>
      <c r="EA118" s="86"/>
      <c r="EB118" s="86"/>
      <c r="EC118" s="86"/>
      <c r="ED118" s="86"/>
      <c r="EE118" s="86"/>
      <c r="EF118" s="86"/>
      <c r="EG118" s="86"/>
      <c r="EH118" s="86"/>
      <c r="EI118" s="86"/>
      <c r="EJ118" s="86"/>
      <c r="EK118" s="86"/>
      <c r="EL118" s="86"/>
      <c r="EM118" s="86"/>
      <c r="EN118" s="86"/>
      <c r="EO118" s="86"/>
      <c r="EP118" s="86"/>
      <c r="EQ118" s="86"/>
      <c r="ER118" s="86"/>
      <c r="ES118" s="86"/>
      <c r="ET118" s="86"/>
      <c r="EU118" s="86"/>
      <c r="EV118" s="86"/>
      <c r="EW118" s="86"/>
      <c r="EX118" s="86"/>
      <c r="EY118" s="86"/>
      <c r="EZ118" s="86"/>
      <c r="FA118" s="86"/>
      <c r="FB118" s="86"/>
      <c r="FC118" s="86"/>
      <c r="FD118" s="86"/>
      <c r="FE118" s="86"/>
      <c r="FF118" s="86"/>
      <c r="FG118" s="86"/>
      <c r="FH118" s="86"/>
      <c r="FI118" s="86"/>
      <c r="FJ118" s="86"/>
      <c r="FK118" s="86"/>
      <c r="FL118" s="86"/>
      <c r="FM118" s="86"/>
      <c r="FN118" s="86"/>
      <c r="FO118" s="86"/>
      <c r="FP118" s="86"/>
      <c r="FQ118" s="86"/>
      <c r="FR118" s="86"/>
      <c r="FS118" s="86"/>
      <c r="FT118" s="86"/>
      <c r="FU118" s="86"/>
      <c r="FV118" s="86"/>
      <c r="FW118" s="86"/>
      <c r="FX118" s="86"/>
      <c r="FY118" s="86"/>
      <c r="FZ118" s="86"/>
      <c r="GA118" s="86"/>
      <c r="GB118" s="86"/>
      <c r="GC118" s="86"/>
      <c r="GD118" s="86"/>
      <c r="GE118" s="86"/>
      <c r="GF118" s="86"/>
      <c r="GG118" s="86"/>
      <c r="GH118" s="86"/>
      <c r="GI118" s="86"/>
      <c r="GJ118" s="86"/>
      <c r="GK118" s="86"/>
      <c r="GL118" s="86"/>
      <c r="GM118" s="86"/>
      <c r="GN118" s="86"/>
      <c r="GO118" s="86"/>
      <c r="GP118" s="86"/>
      <c r="GQ118" s="86"/>
      <c r="GR118" s="86"/>
      <c r="GS118" s="86"/>
      <c r="GT118" s="86"/>
      <c r="GU118" s="86"/>
      <c r="GV118" s="86"/>
      <c r="GW118" s="86"/>
      <c r="GX118" s="86"/>
      <c r="GY118" s="86"/>
      <c r="GZ118" s="86"/>
      <c r="HA118" s="86"/>
      <c r="HB118" s="86"/>
      <c r="HC118" s="86"/>
      <c r="HD118" s="86"/>
      <c r="HE118" s="86"/>
      <c r="HF118" s="86"/>
      <c r="HG118" s="86"/>
      <c r="HH118" s="86"/>
      <c r="HI118" s="86"/>
      <c r="HJ118" s="86"/>
      <c r="HK118" s="86"/>
      <c r="HL118" s="86"/>
      <c r="HM118" s="86"/>
      <c r="HN118" s="86"/>
      <c r="HO118" s="86"/>
      <c r="HP118" s="86"/>
      <c r="HQ118" s="86"/>
      <c r="HR118" s="86"/>
      <c r="HS118" s="86"/>
      <c r="HT118" s="86"/>
      <c r="HU118" s="86"/>
      <c r="HV118" s="86"/>
      <c r="HW118" s="86"/>
      <c r="HX118" s="86"/>
      <c r="HY118" s="86"/>
      <c r="HZ118" s="86"/>
      <c r="IA118" s="86"/>
      <c r="IB118" s="86"/>
      <c r="IC118" s="86"/>
      <c r="ID118" s="86"/>
      <c r="IE118" s="86"/>
      <c r="IF118" s="86"/>
      <c r="IG118" s="86"/>
      <c r="IH118" s="86"/>
      <c r="II118" s="86"/>
      <c r="IJ118" s="86"/>
      <c r="IK118" s="86"/>
      <c r="IL118" s="86"/>
      <c r="IM118" s="86"/>
      <c r="IN118" s="86"/>
      <c r="IO118" s="86"/>
      <c r="IP118" s="86"/>
      <c r="IQ118" s="86"/>
      <c r="IR118" s="86"/>
      <c r="IS118" s="86"/>
      <c r="IT118" s="86"/>
      <c r="IU118" s="86"/>
      <c r="IV118" s="86"/>
    </row>
    <row r="119" spans="1:256" s="85" customFormat="1" ht="15" customHeight="1">
      <c r="A119" s="100" t="s">
        <v>124</v>
      </c>
      <c r="B119" s="82" t="s">
        <v>139</v>
      </c>
      <c r="C119" s="78" t="s">
        <v>388</v>
      </c>
      <c r="D119" s="74">
        <v>34000</v>
      </c>
      <c r="E119" s="74">
        <f t="shared" ref="E119" si="88">D119</f>
        <v>34000</v>
      </c>
      <c r="F119" s="74">
        <v>34000</v>
      </c>
      <c r="G119" s="71"/>
      <c r="H119" s="71"/>
      <c r="I119" s="74">
        <f t="shared" ref="I119" si="89">F119</f>
        <v>34000</v>
      </c>
      <c r="J119" s="74">
        <f t="shared" ref="J119" si="90">D119-I119</f>
        <v>0</v>
      </c>
      <c r="K119" s="74">
        <f t="shared" ref="K119" si="91">E119-I119</f>
        <v>0</v>
      </c>
      <c r="L119" s="86"/>
      <c r="M119" s="86"/>
      <c r="N119" s="86"/>
      <c r="O119" s="86"/>
      <c r="P119" s="86"/>
      <c r="Q119" s="86"/>
      <c r="R119" s="86"/>
      <c r="S119" s="86"/>
      <c r="T119" s="86"/>
      <c r="U119" s="86"/>
      <c r="V119" s="86"/>
      <c r="W119" s="86"/>
      <c r="X119" s="86"/>
      <c r="Y119" s="86"/>
      <c r="Z119" s="86"/>
      <c r="AA119" s="86"/>
      <c r="AB119" s="86"/>
      <c r="AC119" s="86"/>
      <c r="AD119" s="86"/>
      <c r="AE119" s="86"/>
      <c r="AF119" s="86"/>
      <c r="AG119" s="86"/>
      <c r="AH119" s="86"/>
      <c r="AI119" s="86"/>
      <c r="AJ119" s="86"/>
      <c r="AK119" s="86"/>
      <c r="AL119" s="86"/>
      <c r="AM119" s="86"/>
      <c r="AN119" s="86"/>
      <c r="AO119" s="86"/>
      <c r="AP119" s="86"/>
      <c r="AQ119" s="86"/>
      <c r="AR119" s="86"/>
      <c r="AS119" s="86"/>
      <c r="AT119" s="86"/>
      <c r="AU119" s="86"/>
      <c r="AV119" s="86"/>
      <c r="AW119" s="86"/>
      <c r="AX119" s="86"/>
      <c r="AY119" s="86"/>
      <c r="AZ119" s="86"/>
      <c r="BA119" s="86"/>
      <c r="BB119" s="86"/>
      <c r="BC119" s="86"/>
      <c r="BD119" s="86"/>
      <c r="BE119" s="86"/>
      <c r="BF119" s="86"/>
      <c r="BG119" s="86"/>
      <c r="BH119" s="86"/>
      <c r="BI119" s="86"/>
      <c r="BJ119" s="86"/>
      <c r="BK119" s="86"/>
      <c r="BL119" s="86"/>
      <c r="BM119" s="86"/>
      <c r="BN119" s="86"/>
      <c r="BO119" s="86"/>
      <c r="BP119" s="86"/>
      <c r="BQ119" s="86"/>
      <c r="BR119" s="86"/>
      <c r="BS119" s="86"/>
      <c r="BT119" s="86"/>
      <c r="BU119" s="86"/>
      <c r="BV119" s="86"/>
      <c r="BW119" s="86"/>
      <c r="BX119" s="86"/>
      <c r="BY119" s="86"/>
      <c r="BZ119" s="86"/>
      <c r="CA119" s="86"/>
      <c r="CB119" s="86"/>
      <c r="CC119" s="86"/>
      <c r="CD119" s="86"/>
      <c r="CE119" s="86"/>
      <c r="CF119" s="86"/>
      <c r="CG119" s="86"/>
      <c r="CH119" s="86"/>
      <c r="CI119" s="86"/>
      <c r="CJ119" s="86"/>
      <c r="CK119" s="86"/>
      <c r="CL119" s="86"/>
      <c r="CM119" s="86"/>
      <c r="CN119" s="86"/>
      <c r="CO119" s="86"/>
      <c r="CP119" s="86"/>
      <c r="CQ119" s="86"/>
      <c r="CR119" s="86"/>
      <c r="CS119" s="86"/>
      <c r="CT119" s="86"/>
      <c r="CU119" s="86"/>
      <c r="CV119" s="86"/>
      <c r="CW119" s="86"/>
      <c r="CX119" s="86"/>
      <c r="CY119" s="86"/>
      <c r="CZ119" s="86"/>
      <c r="DA119" s="86"/>
      <c r="DB119" s="86"/>
      <c r="DC119" s="86"/>
      <c r="DD119" s="86"/>
      <c r="DE119" s="86"/>
      <c r="DF119" s="86"/>
      <c r="DG119" s="86"/>
      <c r="DH119" s="86"/>
      <c r="DI119" s="86"/>
      <c r="DJ119" s="86"/>
      <c r="DK119" s="86"/>
      <c r="DL119" s="86"/>
      <c r="DM119" s="86"/>
      <c r="DN119" s="86"/>
      <c r="DO119" s="86"/>
      <c r="DP119" s="86"/>
      <c r="DQ119" s="86"/>
      <c r="DR119" s="86"/>
      <c r="DS119" s="86"/>
      <c r="DT119" s="86"/>
      <c r="DU119" s="86"/>
      <c r="DV119" s="86"/>
      <c r="DW119" s="86"/>
      <c r="DX119" s="86"/>
      <c r="DY119" s="86"/>
      <c r="DZ119" s="86"/>
      <c r="EA119" s="86"/>
      <c r="EB119" s="86"/>
      <c r="EC119" s="86"/>
      <c r="ED119" s="86"/>
      <c r="EE119" s="86"/>
      <c r="EF119" s="86"/>
      <c r="EG119" s="86"/>
      <c r="EH119" s="86"/>
      <c r="EI119" s="86"/>
      <c r="EJ119" s="86"/>
      <c r="EK119" s="86"/>
      <c r="EL119" s="86"/>
      <c r="EM119" s="86"/>
      <c r="EN119" s="86"/>
      <c r="EO119" s="86"/>
      <c r="EP119" s="86"/>
      <c r="EQ119" s="86"/>
      <c r="ER119" s="86"/>
      <c r="ES119" s="86"/>
      <c r="ET119" s="86"/>
      <c r="EU119" s="86"/>
      <c r="EV119" s="86"/>
      <c r="EW119" s="86"/>
      <c r="EX119" s="86"/>
      <c r="EY119" s="86"/>
      <c r="EZ119" s="86"/>
      <c r="FA119" s="86"/>
      <c r="FB119" s="86"/>
      <c r="FC119" s="86"/>
      <c r="FD119" s="86"/>
      <c r="FE119" s="86"/>
      <c r="FF119" s="86"/>
      <c r="FG119" s="86"/>
      <c r="FH119" s="86"/>
      <c r="FI119" s="86"/>
      <c r="FJ119" s="86"/>
      <c r="FK119" s="86"/>
      <c r="FL119" s="86"/>
      <c r="FM119" s="86"/>
      <c r="FN119" s="86"/>
      <c r="FO119" s="86"/>
      <c r="FP119" s="86"/>
      <c r="FQ119" s="86"/>
      <c r="FR119" s="86"/>
      <c r="FS119" s="86"/>
      <c r="FT119" s="86"/>
      <c r="FU119" s="86"/>
      <c r="FV119" s="86"/>
      <c r="FW119" s="86"/>
      <c r="FX119" s="86"/>
      <c r="FY119" s="86"/>
      <c r="FZ119" s="86"/>
      <c r="GA119" s="86"/>
      <c r="GB119" s="86"/>
      <c r="GC119" s="86"/>
      <c r="GD119" s="86"/>
      <c r="GE119" s="86"/>
      <c r="GF119" s="86"/>
      <c r="GG119" s="86"/>
      <c r="GH119" s="86"/>
      <c r="GI119" s="86"/>
      <c r="GJ119" s="86"/>
      <c r="GK119" s="86"/>
      <c r="GL119" s="86"/>
      <c r="GM119" s="86"/>
      <c r="GN119" s="86"/>
      <c r="GO119" s="86"/>
      <c r="GP119" s="86"/>
      <c r="GQ119" s="86"/>
      <c r="GR119" s="86"/>
      <c r="GS119" s="86"/>
      <c r="GT119" s="86"/>
      <c r="GU119" s="86"/>
      <c r="GV119" s="86"/>
      <c r="GW119" s="86"/>
      <c r="GX119" s="86"/>
      <c r="GY119" s="86"/>
      <c r="GZ119" s="86"/>
      <c r="HA119" s="86"/>
      <c r="HB119" s="86"/>
      <c r="HC119" s="86"/>
      <c r="HD119" s="86"/>
      <c r="HE119" s="86"/>
      <c r="HF119" s="86"/>
      <c r="HG119" s="86"/>
      <c r="HH119" s="86"/>
      <c r="HI119" s="86"/>
      <c r="HJ119" s="86"/>
      <c r="HK119" s="86"/>
      <c r="HL119" s="86"/>
      <c r="HM119" s="86"/>
      <c r="HN119" s="86"/>
      <c r="HO119" s="86"/>
      <c r="HP119" s="86"/>
      <c r="HQ119" s="86"/>
      <c r="HR119" s="86"/>
      <c r="HS119" s="86"/>
      <c r="HT119" s="86"/>
      <c r="HU119" s="86"/>
      <c r="HV119" s="86"/>
      <c r="HW119" s="86"/>
      <c r="HX119" s="86"/>
      <c r="HY119" s="86"/>
      <c r="HZ119" s="86"/>
      <c r="IA119" s="86"/>
      <c r="IB119" s="86"/>
      <c r="IC119" s="86"/>
      <c r="ID119" s="86"/>
      <c r="IE119" s="86"/>
      <c r="IF119" s="86"/>
      <c r="IG119" s="86"/>
      <c r="IH119" s="86"/>
      <c r="II119" s="86"/>
      <c r="IJ119" s="86"/>
      <c r="IK119" s="86"/>
      <c r="IL119" s="86"/>
      <c r="IM119" s="86"/>
      <c r="IN119" s="86"/>
      <c r="IO119" s="86"/>
      <c r="IP119" s="86"/>
      <c r="IQ119" s="86"/>
      <c r="IR119" s="86"/>
      <c r="IS119" s="86"/>
      <c r="IT119" s="86"/>
      <c r="IU119" s="86"/>
      <c r="IV119" s="86"/>
    </row>
    <row r="120" spans="1:256" s="85" customFormat="1" ht="15" customHeight="1">
      <c r="A120" s="71" t="s">
        <v>166</v>
      </c>
      <c r="B120" s="71" t="s">
        <v>166</v>
      </c>
      <c r="C120" s="77" t="s">
        <v>166</v>
      </c>
      <c r="D120" s="71" t="s">
        <v>166</v>
      </c>
      <c r="E120" s="71" t="s">
        <v>166</v>
      </c>
      <c r="F120" s="71" t="s">
        <v>166</v>
      </c>
      <c r="G120" s="71" t="s">
        <v>166</v>
      </c>
      <c r="H120" s="71" t="s">
        <v>166</v>
      </c>
      <c r="I120" s="71" t="s">
        <v>166</v>
      </c>
      <c r="J120" s="71" t="s">
        <v>166</v>
      </c>
      <c r="K120" s="71" t="s">
        <v>166</v>
      </c>
      <c r="L120" s="86"/>
      <c r="M120" s="86"/>
      <c r="N120" s="86"/>
      <c r="O120" s="86"/>
      <c r="P120" s="86"/>
      <c r="Q120" s="86"/>
      <c r="R120" s="86"/>
      <c r="S120" s="86"/>
      <c r="T120" s="86"/>
      <c r="U120" s="86"/>
      <c r="V120" s="86"/>
      <c r="W120" s="86"/>
      <c r="X120" s="86"/>
      <c r="Y120" s="86"/>
      <c r="Z120" s="86"/>
      <c r="AA120" s="86"/>
      <c r="AB120" s="86"/>
      <c r="AC120" s="86"/>
      <c r="AD120" s="86"/>
      <c r="AE120" s="86"/>
      <c r="AF120" s="86"/>
      <c r="AG120" s="86"/>
      <c r="AH120" s="86"/>
      <c r="AI120" s="86"/>
      <c r="AJ120" s="86"/>
      <c r="AK120" s="86"/>
      <c r="AL120" s="86"/>
      <c r="AM120" s="86"/>
      <c r="AN120" s="86"/>
      <c r="AO120" s="86"/>
      <c r="AP120" s="86"/>
      <c r="AQ120" s="86"/>
      <c r="AR120" s="86"/>
      <c r="AS120" s="86"/>
      <c r="AT120" s="86"/>
      <c r="AU120" s="86"/>
      <c r="AV120" s="86"/>
      <c r="AW120" s="86"/>
      <c r="AX120" s="86"/>
      <c r="AY120" s="86"/>
      <c r="AZ120" s="86"/>
      <c r="BA120" s="86"/>
      <c r="BB120" s="86"/>
      <c r="BC120" s="86"/>
      <c r="BD120" s="86"/>
      <c r="BE120" s="86"/>
      <c r="BF120" s="86"/>
      <c r="BG120" s="86"/>
      <c r="BH120" s="86"/>
      <c r="BI120" s="86"/>
      <c r="BJ120" s="86"/>
      <c r="BK120" s="86"/>
      <c r="BL120" s="86"/>
      <c r="BM120" s="86"/>
      <c r="BN120" s="86"/>
      <c r="BO120" s="86"/>
      <c r="BP120" s="86"/>
      <c r="BQ120" s="86"/>
      <c r="BR120" s="86"/>
      <c r="BS120" s="86"/>
      <c r="BT120" s="86"/>
      <c r="BU120" s="86"/>
      <c r="BV120" s="86"/>
      <c r="BW120" s="86"/>
      <c r="BX120" s="86"/>
      <c r="BY120" s="86"/>
      <c r="BZ120" s="86"/>
      <c r="CA120" s="86"/>
      <c r="CB120" s="86"/>
      <c r="CC120" s="86"/>
      <c r="CD120" s="86"/>
      <c r="CE120" s="86"/>
      <c r="CF120" s="86"/>
      <c r="CG120" s="86"/>
      <c r="CH120" s="86"/>
      <c r="CI120" s="86"/>
      <c r="CJ120" s="86"/>
      <c r="CK120" s="86"/>
      <c r="CL120" s="86"/>
      <c r="CM120" s="86"/>
      <c r="CN120" s="86"/>
      <c r="CO120" s="86"/>
      <c r="CP120" s="86"/>
      <c r="CQ120" s="86"/>
      <c r="CR120" s="86"/>
      <c r="CS120" s="86"/>
      <c r="CT120" s="86"/>
      <c r="CU120" s="86"/>
      <c r="CV120" s="86"/>
      <c r="CW120" s="86"/>
      <c r="CX120" s="86"/>
      <c r="CY120" s="86"/>
      <c r="CZ120" s="86"/>
      <c r="DA120" s="86"/>
      <c r="DB120" s="86"/>
      <c r="DC120" s="86"/>
      <c r="DD120" s="86"/>
      <c r="DE120" s="86"/>
      <c r="DF120" s="86"/>
      <c r="DG120" s="86"/>
      <c r="DH120" s="86"/>
      <c r="DI120" s="86"/>
      <c r="DJ120" s="86"/>
      <c r="DK120" s="86"/>
      <c r="DL120" s="86"/>
      <c r="DM120" s="86"/>
      <c r="DN120" s="86"/>
      <c r="DO120" s="86"/>
      <c r="DP120" s="86"/>
      <c r="DQ120" s="86"/>
      <c r="DR120" s="86"/>
      <c r="DS120" s="86"/>
      <c r="DT120" s="86"/>
      <c r="DU120" s="86"/>
      <c r="DV120" s="86"/>
      <c r="DW120" s="86"/>
      <c r="DX120" s="86"/>
      <c r="DY120" s="86"/>
      <c r="DZ120" s="86"/>
      <c r="EA120" s="86"/>
      <c r="EB120" s="86"/>
      <c r="EC120" s="86"/>
      <c r="ED120" s="86"/>
      <c r="EE120" s="86"/>
      <c r="EF120" s="86"/>
      <c r="EG120" s="86"/>
      <c r="EH120" s="86"/>
      <c r="EI120" s="86"/>
      <c r="EJ120" s="86"/>
      <c r="EK120" s="86"/>
      <c r="EL120" s="86"/>
      <c r="EM120" s="86"/>
      <c r="EN120" s="86"/>
      <c r="EO120" s="86"/>
      <c r="EP120" s="86"/>
      <c r="EQ120" s="86"/>
      <c r="ER120" s="86"/>
      <c r="ES120" s="86"/>
      <c r="ET120" s="86"/>
      <c r="EU120" s="86"/>
      <c r="EV120" s="86"/>
      <c r="EW120" s="86"/>
      <c r="EX120" s="86"/>
      <c r="EY120" s="86"/>
      <c r="EZ120" s="86"/>
      <c r="FA120" s="86"/>
      <c r="FB120" s="86"/>
      <c r="FC120" s="86"/>
      <c r="FD120" s="86"/>
      <c r="FE120" s="86"/>
      <c r="FF120" s="86"/>
      <c r="FG120" s="86"/>
      <c r="FH120" s="86"/>
      <c r="FI120" s="86"/>
      <c r="FJ120" s="86"/>
      <c r="FK120" s="86"/>
      <c r="FL120" s="86"/>
      <c r="FM120" s="86"/>
      <c r="FN120" s="86"/>
      <c r="FO120" s="86"/>
      <c r="FP120" s="86"/>
      <c r="FQ120" s="86"/>
      <c r="FR120" s="86"/>
      <c r="FS120" s="86"/>
      <c r="FT120" s="86"/>
      <c r="FU120" s="86"/>
      <c r="FV120" s="86"/>
      <c r="FW120" s="86"/>
      <c r="FX120" s="86"/>
      <c r="FY120" s="86"/>
      <c r="FZ120" s="86"/>
      <c r="GA120" s="86"/>
      <c r="GB120" s="86"/>
      <c r="GC120" s="86"/>
      <c r="GD120" s="86"/>
      <c r="GE120" s="86"/>
      <c r="GF120" s="86"/>
      <c r="GG120" s="86"/>
      <c r="GH120" s="86"/>
      <c r="GI120" s="86"/>
      <c r="GJ120" s="86"/>
      <c r="GK120" s="86"/>
      <c r="GL120" s="86"/>
      <c r="GM120" s="86"/>
      <c r="GN120" s="86"/>
      <c r="GO120" s="86"/>
      <c r="GP120" s="86"/>
      <c r="GQ120" s="86"/>
      <c r="GR120" s="86"/>
      <c r="GS120" s="86"/>
      <c r="GT120" s="86"/>
      <c r="GU120" s="86"/>
      <c r="GV120" s="86"/>
      <c r="GW120" s="86"/>
      <c r="GX120" s="86"/>
      <c r="GY120" s="86"/>
      <c r="GZ120" s="86"/>
      <c r="HA120" s="86"/>
      <c r="HB120" s="86"/>
      <c r="HC120" s="86"/>
      <c r="HD120" s="86"/>
      <c r="HE120" s="86"/>
      <c r="HF120" s="86"/>
      <c r="HG120" s="86"/>
      <c r="HH120" s="86"/>
      <c r="HI120" s="86"/>
      <c r="HJ120" s="86"/>
      <c r="HK120" s="86"/>
      <c r="HL120" s="86"/>
      <c r="HM120" s="86"/>
      <c r="HN120" s="86"/>
      <c r="HO120" s="86"/>
      <c r="HP120" s="86"/>
      <c r="HQ120" s="86"/>
      <c r="HR120" s="86"/>
      <c r="HS120" s="86"/>
      <c r="HT120" s="86"/>
      <c r="HU120" s="86"/>
      <c r="HV120" s="86"/>
      <c r="HW120" s="86"/>
      <c r="HX120" s="86"/>
      <c r="HY120" s="86"/>
      <c r="HZ120" s="86"/>
      <c r="IA120" s="86"/>
      <c r="IB120" s="86"/>
      <c r="IC120" s="86"/>
      <c r="ID120" s="86"/>
      <c r="IE120" s="86"/>
      <c r="IF120" s="86"/>
      <c r="IG120" s="86"/>
      <c r="IH120" s="86"/>
      <c r="II120" s="86"/>
      <c r="IJ120" s="86"/>
      <c r="IK120" s="86"/>
      <c r="IL120" s="86"/>
      <c r="IM120" s="86"/>
      <c r="IN120" s="86"/>
      <c r="IO120" s="86"/>
      <c r="IP120" s="86"/>
      <c r="IQ120" s="86"/>
      <c r="IR120" s="86"/>
      <c r="IS120" s="86"/>
      <c r="IT120" s="86"/>
      <c r="IU120" s="86"/>
      <c r="IV120" s="86"/>
    </row>
    <row r="121" spans="1:256" s="85" customFormat="1" ht="38.25" customHeight="1">
      <c r="A121" s="99" t="s">
        <v>287</v>
      </c>
      <c r="B121" s="80" t="s">
        <v>132</v>
      </c>
      <c r="C121" s="77" t="s">
        <v>196</v>
      </c>
      <c r="D121" s="71">
        <f t="shared" ref="D121:F122" si="92">D122</f>
        <v>2500</v>
      </c>
      <c r="E121" s="71">
        <f t="shared" si="92"/>
        <v>2500</v>
      </c>
      <c r="F121" s="71">
        <f t="shared" si="92"/>
        <v>2400</v>
      </c>
      <c r="G121" s="71" t="s">
        <v>166</v>
      </c>
      <c r="H121" s="71" t="s">
        <v>166</v>
      </c>
      <c r="I121" s="71">
        <f>F121</f>
        <v>2400</v>
      </c>
      <c r="J121" s="71">
        <f>D121-I121</f>
        <v>100</v>
      </c>
      <c r="K121" s="71">
        <f>E121-I121</f>
        <v>100</v>
      </c>
      <c r="L121" s="86"/>
      <c r="M121" s="86"/>
      <c r="N121" s="86"/>
      <c r="O121" s="86"/>
      <c r="P121" s="86"/>
      <c r="Q121" s="86"/>
      <c r="R121" s="86"/>
      <c r="S121" s="86"/>
      <c r="T121" s="86"/>
      <c r="U121" s="86"/>
      <c r="V121" s="86"/>
      <c r="W121" s="86"/>
      <c r="X121" s="86"/>
      <c r="Y121" s="86"/>
      <c r="Z121" s="86"/>
      <c r="AA121" s="86"/>
      <c r="AB121" s="86"/>
      <c r="AC121" s="86"/>
      <c r="AD121" s="86"/>
      <c r="AE121" s="86"/>
      <c r="AF121" s="86"/>
      <c r="AG121" s="86"/>
      <c r="AH121" s="86"/>
      <c r="AI121" s="86"/>
      <c r="AJ121" s="86"/>
      <c r="AK121" s="86"/>
      <c r="AL121" s="86"/>
      <c r="AM121" s="86"/>
      <c r="AN121" s="86"/>
      <c r="AO121" s="86"/>
      <c r="AP121" s="86"/>
      <c r="AQ121" s="86"/>
      <c r="AR121" s="86"/>
      <c r="AS121" s="86"/>
      <c r="AT121" s="86"/>
      <c r="AU121" s="86"/>
      <c r="AV121" s="86"/>
      <c r="AW121" s="86"/>
      <c r="AX121" s="86"/>
      <c r="AY121" s="86"/>
      <c r="AZ121" s="86"/>
      <c r="BA121" s="86"/>
      <c r="BB121" s="86"/>
      <c r="BC121" s="86"/>
      <c r="BD121" s="86"/>
      <c r="BE121" s="86"/>
      <c r="BF121" s="86"/>
      <c r="BG121" s="86"/>
      <c r="BH121" s="86"/>
      <c r="BI121" s="86"/>
      <c r="BJ121" s="86"/>
      <c r="BK121" s="86"/>
      <c r="BL121" s="86"/>
      <c r="BM121" s="86"/>
      <c r="BN121" s="86"/>
      <c r="BO121" s="86"/>
      <c r="BP121" s="86"/>
      <c r="BQ121" s="86"/>
      <c r="BR121" s="86"/>
      <c r="BS121" s="86"/>
      <c r="BT121" s="86"/>
      <c r="BU121" s="86"/>
      <c r="BV121" s="86"/>
      <c r="BW121" s="86"/>
      <c r="BX121" s="86"/>
      <c r="BY121" s="86"/>
      <c r="BZ121" s="86"/>
      <c r="CA121" s="86"/>
      <c r="CB121" s="86"/>
      <c r="CC121" s="86"/>
      <c r="CD121" s="86"/>
      <c r="CE121" s="86"/>
      <c r="CF121" s="86"/>
      <c r="CG121" s="86"/>
      <c r="CH121" s="86"/>
      <c r="CI121" s="86"/>
      <c r="CJ121" s="86"/>
      <c r="CK121" s="86"/>
      <c r="CL121" s="86"/>
      <c r="CM121" s="86"/>
      <c r="CN121" s="86"/>
      <c r="CO121" s="86"/>
      <c r="CP121" s="86"/>
      <c r="CQ121" s="86"/>
      <c r="CR121" s="86"/>
      <c r="CS121" s="86"/>
      <c r="CT121" s="86"/>
      <c r="CU121" s="86"/>
      <c r="CV121" s="86"/>
      <c r="CW121" s="86"/>
      <c r="CX121" s="86"/>
      <c r="CY121" s="86"/>
      <c r="CZ121" s="86"/>
      <c r="DA121" s="86"/>
      <c r="DB121" s="86"/>
      <c r="DC121" s="86"/>
      <c r="DD121" s="86"/>
      <c r="DE121" s="86"/>
      <c r="DF121" s="86"/>
      <c r="DG121" s="86"/>
      <c r="DH121" s="86"/>
      <c r="DI121" s="86"/>
      <c r="DJ121" s="86"/>
      <c r="DK121" s="86"/>
      <c r="DL121" s="86"/>
      <c r="DM121" s="86"/>
      <c r="DN121" s="86"/>
      <c r="DO121" s="86"/>
      <c r="DP121" s="86"/>
      <c r="DQ121" s="86"/>
      <c r="DR121" s="86"/>
      <c r="DS121" s="86"/>
      <c r="DT121" s="86"/>
      <c r="DU121" s="86"/>
      <c r="DV121" s="86"/>
      <c r="DW121" s="86"/>
      <c r="DX121" s="86"/>
      <c r="DY121" s="86"/>
      <c r="DZ121" s="86"/>
      <c r="EA121" s="86"/>
      <c r="EB121" s="86"/>
      <c r="EC121" s="86"/>
      <c r="ED121" s="86"/>
      <c r="EE121" s="86"/>
      <c r="EF121" s="86"/>
      <c r="EG121" s="86"/>
      <c r="EH121" s="86"/>
      <c r="EI121" s="86"/>
      <c r="EJ121" s="86"/>
      <c r="EK121" s="86"/>
      <c r="EL121" s="86"/>
      <c r="EM121" s="86"/>
      <c r="EN121" s="86"/>
      <c r="EO121" s="86"/>
      <c r="EP121" s="86"/>
      <c r="EQ121" s="86"/>
      <c r="ER121" s="86"/>
      <c r="ES121" s="86"/>
      <c r="ET121" s="86"/>
      <c r="EU121" s="86"/>
      <c r="EV121" s="86"/>
      <c r="EW121" s="86"/>
      <c r="EX121" s="86"/>
      <c r="EY121" s="86"/>
      <c r="EZ121" s="86"/>
      <c r="FA121" s="86"/>
      <c r="FB121" s="86"/>
      <c r="FC121" s="86"/>
      <c r="FD121" s="86"/>
      <c r="FE121" s="86"/>
      <c r="FF121" s="86"/>
      <c r="FG121" s="86"/>
      <c r="FH121" s="86"/>
      <c r="FI121" s="86"/>
      <c r="FJ121" s="86"/>
      <c r="FK121" s="86"/>
      <c r="FL121" s="86"/>
      <c r="FM121" s="86"/>
      <c r="FN121" s="86"/>
      <c r="FO121" s="86"/>
      <c r="FP121" s="86"/>
      <c r="FQ121" s="86"/>
      <c r="FR121" s="86"/>
      <c r="FS121" s="86"/>
      <c r="FT121" s="86"/>
      <c r="FU121" s="86"/>
      <c r="FV121" s="86"/>
      <c r="FW121" s="86"/>
      <c r="FX121" s="86"/>
      <c r="FY121" s="86"/>
      <c r="FZ121" s="86"/>
      <c r="GA121" s="86"/>
      <c r="GB121" s="86"/>
      <c r="GC121" s="86"/>
      <c r="GD121" s="86"/>
      <c r="GE121" s="86"/>
      <c r="GF121" s="86"/>
      <c r="GG121" s="86"/>
      <c r="GH121" s="86"/>
      <c r="GI121" s="86"/>
      <c r="GJ121" s="86"/>
      <c r="GK121" s="86"/>
      <c r="GL121" s="86"/>
      <c r="GM121" s="86"/>
      <c r="GN121" s="86"/>
      <c r="GO121" s="86"/>
      <c r="GP121" s="86"/>
      <c r="GQ121" s="86"/>
      <c r="GR121" s="86"/>
      <c r="GS121" s="86"/>
      <c r="GT121" s="86"/>
      <c r="GU121" s="86"/>
      <c r="GV121" s="86"/>
      <c r="GW121" s="86"/>
      <c r="GX121" s="86"/>
      <c r="GY121" s="86"/>
      <c r="GZ121" s="86"/>
      <c r="HA121" s="86"/>
      <c r="HB121" s="86"/>
      <c r="HC121" s="86"/>
      <c r="HD121" s="86"/>
      <c r="HE121" s="86"/>
      <c r="HF121" s="86"/>
      <c r="HG121" s="86"/>
      <c r="HH121" s="86"/>
      <c r="HI121" s="86"/>
      <c r="HJ121" s="86"/>
      <c r="HK121" s="86"/>
      <c r="HL121" s="86"/>
      <c r="HM121" s="86"/>
      <c r="HN121" s="86"/>
      <c r="HO121" s="86"/>
      <c r="HP121" s="86"/>
      <c r="HQ121" s="86"/>
      <c r="HR121" s="86"/>
      <c r="HS121" s="86"/>
      <c r="HT121" s="86"/>
      <c r="HU121" s="86"/>
      <c r="HV121" s="86"/>
      <c r="HW121" s="86"/>
      <c r="HX121" s="86"/>
      <c r="HY121" s="86"/>
      <c r="HZ121" s="86"/>
      <c r="IA121" s="86"/>
      <c r="IB121" s="86"/>
      <c r="IC121" s="86"/>
      <c r="ID121" s="86"/>
      <c r="IE121" s="86"/>
      <c r="IF121" s="86"/>
      <c r="IG121" s="86"/>
      <c r="IH121" s="86"/>
      <c r="II121" s="86"/>
      <c r="IJ121" s="86"/>
      <c r="IK121" s="86"/>
      <c r="IL121" s="86"/>
      <c r="IM121" s="86"/>
      <c r="IN121" s="86"/>
      <c r="IO121" s="86"/>
      <c r="IP121" s="86"/>
      <c r="IQ121" s="86"/>
      <c r="IR121" s="86"/>
      <c r="IS121" s="86"/>
      <c r="IT121" s="86"/>
      <c r="IU121" s="86"/>
      <c r="IV121" s="86"/>
    </row>
    <row r="122" spans="1:256" s="85" customFormat="1" ht="21.75" customHeight="1">
      <c r="A122" s="88" t="s">
        <v>195</v>
      </c>
      <c r="B122" s="80" t="s">
        <v>132</v>
      </c>
      <c r="C122" s="78" t="s">
        <v>269</v>
      </c>
      <c r="D122" s="71">
        <f>D123</f>
        <v>2500</v>
      </c>
      <c r="E122" s="71">
        <f t="shared" si="92"/>
        <v>2500</v>
      </c>
      <c r="F122" s="71">
        <f t="shared" si="92"/>
        <v>2400</v>
      </c>
      <c r="G122" s="71" t="s">
        <v>166</v>
      </c>
      <c r="H122" s="71" t="s">
        <v>166</v>
      </c>
      <c r="I122" s="71">
        <f>F122</f>
        <v>2400</v>
      </c>
      <c r="J122" s="71">
        <f>D122-I122</f>
        <v>100</v>
      </c>
      <c r="K122" s="71">
        <f>E122-I122</f>
        <v>100</v>
      </c>
      <c r="L122" s="86"/>
      <c r="M122" s="86"/>
      <c r="N122" s="86"/>
      <c r="O122" s="86"/>
      <c r="P122" s="86"/>
      <c r="Q122" s="86"/>
      <c r="R122" s="86"/>
      <c r="S122" s="86"/>
      <c r="T122" s="86"/>
      <c r="U122" s="86"/>
      <c r="V122" s="86"/>
      <c r="W122" s="86"/>
      <c r="X122" s="86"/>
      <c r="Y122" s="86"/>
      <c r="Z122" s="86"/>
      <c r="AA122" s="86"/>
      <c r="AB122" s="86"/>
      <c r="AC122" s="86"/>
      <c r="AD122" s="86"/>
      <c r="AE122" s="86"/>
      <c r="AF122" s="86"/>
      <c r="AG122" s="86"/>
      <c r="AH122" s="86"/>
      <c r="AI122" s="86"/>
      <c r="AJ122" s="86"/>
      <c r="AK122" s="86"/>
      <c r="AL122" s="86"/>
      <c r="AM122" s="86"/>
      <c r="AN122" s="86"/>
      <c r="AO122" s="86"/>
      <c r="AP122" s="86"/>
      <c r="AQ122" s="86"/>
      <c r="AR122" s="86"/>
      <c r="AS122" s="86"/>
      <c r="AT122" s="86"/>
      <c r="AU122" s="86"/>
      <c r="AV122" s="86"/>
      <c r="AW122" s="86"/>
      <c r="AX122" s="86"/>
      <c r="AY122" s="86"/>
      <c r="AZ122" s="86"/>
      <c r="BA122" s="86"/>
      <c r="BB122" s="86"/>
      <c r="BC122" s="86"/>
      <c r="BD122" s="86"/>
      <c r="BE122" s="86"/>
      <c r="BF122" s="86"/>
      <c r="BG122" s="86"/>
      <c r="BH122" s="86"/>
      <c r="BI122" s="86"/>
      <c r="BJ122" s="86"/>
      <c r="BK122" s="86"/>
      <c r="BL122" s="86"/>
      <c r="BM122" s="86"/>
      <c r="BN122" s="86"/>
      <c r="BO122" s="86"/>
      <c r="BP122" s="86"/>
      <c r="BQ122" s="86"/>
      <c r="BR122" s="86"/>
      <c r="BS122" s="86"/>
      <c r="BT122" s="86"/>
      <c r="BU122" s="86"/>
      <c r="BV122" s="86"/>
      <c r="BW122" s="86"/>
      <c r="BX122" s="86"/>
      <c r="BY122" s="86"/>
      <c r="BZ122" s="86"/>
      <c r="CA122" s="86"/>
      <c r="CB122" s="86"/>
      <c r="CC122" s="86"/>
      <c r="CD122" s="86"/>
      <c r="CE122" s="86"/>
      <c r="CF122" s="86"/>
      <c r="CG122" s="86"/>
      <c r="CH122" s="86"/>
      <c r="CI122" s="86"/>
      <c r="CJ122" s="86"/>
      <c r="CK122" s="86"/>
      <c r="CL122" s="86"/>
      <c r="CM122" s="86"/>
      <c r="CN122" s="86"/>
      <c r="CO122" s="86"/>
      <c r="CP122" s="86"/>
      <c r="CQ122" s="86"/>
      <c r="CR122" s="86"/>
      <c r="CS122" s="86"/>
      <c r="CT122" s="86"/>
      <c r="CU122" s="86"/>
      <c r="CV122" s="86"/>
      <c r="CW122" s="86"/>
      <c r="CX122" s="86"/>
      <c r="CY122" s="86"/>
      <c r="CZ122" s="86"/>
      <c r="DA122" s="86"/>
      <c r="DB122" s="86"/>
      <c r="DC122" s="86"/>
      <c r="DD122" s="86"/>
      <c r="DE122" s="86"/>
      <c r="DF122" s="86"/>
      <c r="DG122" s="86"/>
      <c r="DH122" s="86"/>
      <c r="DI122" s="86"/>
      <c r="DJ122" s="86"/>
      <c r="DK122" s="86"/>
      <c r="DL122" s="86"/>
      <c r="DM122" s="86"/>
      <c r="DN122" s="86"/>
      <c r="DO122" s="86"/>
      <c r="DP122" s="86"/>
      <c r="DQ122" s="86"/>
      <c r="DR122" s="86"/>
      <c r="DS122" s="86"/>
      <c r="DT122" s="86"/>
      <c r="DU122" s="86"/>
      <c r="DV122" s="86"/>
      <c r="DW122" s="86"/>
      <c r="DX122" s="86"/>
      <c r="DY122" s="86"/>
      <c r="DZ122" s="86"/>
      <c r="EA122" s="86"/>
      <c r="EB122" s="86"/>
      <c r="EC122" s="86"/>
      <c r="ED122" s="86"/>
      <c r="EE122" s="86"/>
      <c r="EF122" s="86"/>
      <c r="EG122" s="86"/>
      <c r="EH122" s="86"/>
      <c r="EI122" s="86"/>
      <c r="EJ122" s="86"/>
      <c r="EK122" s="86"/>
      <c r="EL122" s="86"/>
      <c r="EM122" s="86"/>
      <c r="EN122" s="86"/>
      <c r="EO122" s="86"/>
      <c r="EP122" s="86"/>
      <c r="EQ122" s="86"/>
      <c r="ER122" s="86"/>
      <c r="ES122" s="86"/>
      <c r="ET122" s="86"/>
      <c r="EU122" s="86"/>
      <c r="EV122" s="86"/>
      <c r="EW122" s="86"/>
      <c r="EX122" s="86"/>
      <c r="EY122" s="86"/>
      <c r="EZ122" s="86"/>
      <c r="FA122" s="86"/>
      <c r="FB122" s="86"/>
      <c r="FC122" s="86"/>
      <c r="FD122" s="86"/>
      <c r="FE122" s="86"/>
      <c r="FF122" s="86"/>
      <c r="FG122" s="86"/>
      <c r="FH122" s="86"/>
      <c r="FI122" s="86"/>
      <c r="FJ122" s="86"/>
      <c r="FK122" s="86"/>
      <c r="FL122" s="86"/>
      <c r="FM122" s="86"/>
      <c r="FN122" s="86"/>
      <c r="FO122" s="86"/>
      <c r="FP122" s="86"/>
      <c r="FQ122" s="86"/>
      <c r="FR122" s="86"/>
      <c r="FS122" s="86"/>
      <c r="FT122" s="86"/>
      <c r="FU122" s="86"/>
      <c r="FV122" s="86"/>
      <c r="FW122" s="86"/>
      <c r="FX122" s="86"/>
      <c r="FY122" s="86"/>
      <c r="FZ122" s="86"/>
      <c r="GA122" s="86"/>
      <c r="GB122" s="86"/>
      <c r="GC122" s="86"/>
      <c r="GD122" s="86"/>
      <c r="GE122" s="86"/>
      <c r="GF122" s="86"/>
      <c r="GG122" s="86"/>
      <c r="GH122" s="86"/>
      <c r="GI122" s="86"/>
      <c r="GJ122" s="86"/>
      <c r="GK122" s="86"/>
      <c r="GL122" s="86"/>
      <c r="GM122" s="86"/>
      <c r="GN122" s="86"/>
      <c r="GO122" s="86"/>
      <c r="GP122" s="86"/>
      <c r="GQ122" s="86"/>
      <c r="GR122" s="86"/>
      <c r="GS122" s="86"/>
      <c r="GT122" s="86"/>
      <c r="GU122" s="86"/>
      <c r="GV122" s="86"/>
      <c r="GW122" s="86"/>
      <c r="GX122" s="86"/>
      <c r="GY122" s="86"/>
      <c r="GZ122" s="86"/>
      <c r="HA122" s="86"/>
      <c r="HB122" s="86"/>
      <c r="HC122" s="86"/>
      <c r="HD122" s="86"/>
      <c r="HE122" s="86"/>
      <c r="HF122" s="86"/>
      <c r="HG122" s="86"/>
      <c r="HH122" s="86"/>
      <c r="HI122" s="86"/>
      <c r="HJ122" s="86"/>
      <c r="HK122" s="86"/>
      <c r="HL122" s="86"/>
      <c r="HM122" s="86"/>
      <c r="HN122" s="86"/>
      <c r="HO122" s="86"/>
      <c r="HP122" s="86"/>
      <c r="HQ122" s="86"/>
      <c r="HR122" s="86"/>
      <c r="HS122" s="86"/>
      <c r="HT122" s="86"/>
      <c r="HU122" s="86"/>
      <c r="HV122" s="86"/>
      <c r="HW122" s="86"/>
      <c r="HX122" s="86"/>
      <c r="HY122" s="86"/>
      <c r="HZ122" s="86"/>
      <c r="IA122" s="86"/>
      <c r="IB122" s="86"/>
      <c r="IC122" s="86"/>
      <c r="ID122" s="86"/>
      <c r="IE122" s="86"/>
      <c r="IF122" s="86"/>
      <c r="IG122" s="86"/>
      <c r="IH122" s="86"/>
      <c r="II122" s="86"/>
      <c r="IJ122" s="86"/>
      <c r="IK122" s="86"/>
      <c r="IL122" s="86"/>
      <c r="IM122" s="86"/>
      <c r="IN122" s="86"/>
      <c r="IO122" s="86"/>
      <c r="IP122" s="86"/>
      <c r="IQ122" s="86"/>
      <c r="IR122" s="86"/>
      <c r="IS122" s="86"/>
      <c r="IT122" s="86"/>
      <c r="IU122" s="86"/>
      <c r="IV122" s="86"/>
    </row>
    <row r="123" spans="1:256" s="85" customFormat="1" ht="15" customHeight="1">
      <c r="A123" s="100" t="s">
        <v>207</v>
      </c>
      <c r="B123" s="82" t="s">
        <v>138</v>
      </c>
      <c r="C123" s="78" t="s">
        <v>268</v>
      </c>
      <c r="D123" s="74">
        <v>2500</v>
      </c>
      <c r="E123" s="74">
        <f>D123</f>
        <v>2500</v>
      </c>
      <c r="F123" s="74">
        <v>2400</v>
      </c>
      <c r="G123" s="74"/>
      <c r="H123" s="74"/>
      <c r="I123" s="74">
        <f>F123</f>
        <v>2400</v>
      </c>
      <c r="J123" s="74">
        <f>D123-I123</f>
        <v>100</v>
      </c>
      <c r="K123" s="74">
        <f>E123-I123</f>
        <v>100</v>
      </c>
      <c r="L123" s="86"/>
      <c r="M123" s="86"/>
      <c r="N123" s="86"/>
      <c r="O123" s="86"/>
      <c r="P123" s="86"/>
      <c r="Q123" s="86"/>
      <c r="R123" s="86"/>
      <c r="S123" s="86"/>
      <c r="T123" s="86"/>
      <c r="U123" s="86"/>
      <c r="V123" s="86"/>
      <c r="W123" s="86"/>
      <c r="X123" s="86"/>
      <c r="Y123" s="86"/>
      <c r="Z123" s="86"/>
      <c r="AA123" s="86"/>
      <c r="AB123" s="86"/>
      <c r="AC123" s="86"/>
      <c r="AD123" s="86"/>
      <c r="AE123" s="86"/>
      <c r="AF123" s="86"/>
      <c r="AG123" s="86"/>
      <c r="AH123" s="86"/>
      <c r="AI123" s="86"/>
      <c r="AJ123" s="86"/>
      <c r="AK123" s="86"/>
      <c r="AL123" s="86"/>
      <c r="AM123" s="86"/>
      <c r="AN123" s="86"/>
      <c r="AO123" s="86"/>
      <c r="AP123" s="86"/>
      <c r="AQ123" s="86"/>
      <c r="AR123" s="86"/>
      <c r="AS123" s="86"/>
      <c r="AT123" s="86"/>
      <c r="AU123" s="86"/>
      <c r="AV123" s="86"/>
      <c r="AW123" s="86"/>
      <c r="AX123" s="86"/>
      <c r="AY123" s="86"/>
      <c r="AZ123" s="86"/>
      <c r="BA123" s="86"/>
      <c r="BB123" s="86"/>
      <c r="BC123" s="86"/>
      <c r="BD123" s="86"/>
      <c r="BE123" s="86"/>
      <c r="BF123" s="86"/>
      <c r="BG123" s="86"/>
      <c r="BH123" s="86"/>
      <c r="BI123" s="86"/>
      <c r="BJ123" s="86"/>
      <c r="BK123" s="86"/>
      <c r="BL123" s="86"/>
      <c r="BM123" s="86"/>
      <c r="BN123" s="86"/>
      <c r="BO123" s="86"/>
      <c r="BP123" s="86"/>
      <c r="BQ123" s="86"/>
      <c r="BR123" s="86"/>
      <c r="BS123" s="86"/>
      <c r="BT123" s="86"/>
      <c r="BU123" s="86"/>
      <c r="BV123" s="86"/>
      <c r="BW123" s="86"/>
      <c r="BX123" s="86"/>
      <c r="BY123" s="86"/>
      <c r="BZ123" s="86"/>
      <c r="CA123" s="86"/>
      <c r="CB123" s="86"/>
      <c r="CC123" s="86"/>
      <c r="CD123" s="86"/>
      <c r="CE123" s="86"/>
      <c r="CF123" s="86"/>
      <c r="CG123" s="86"/>
      <c r="CH123" s="86"/>
      <c r="CI123" s="86"/>
      <c r="CJ123" s="86"/>
      <c r="CK123" s="86"/>
      <c r="CL123" s="86"/>
      <c r="CM123" s="86"/>
      <c r="CN123" s="86"/>
      <c r="CO123" s="86"/>
      <c r="CP123" s="86"/>
      <c r="CQ123" s="86"/>
      <c r="CR123" s="86"/>
      <c r="CS123" s="86"/>
      <c r="CT123" s="86"/>
      <c r="CU123" s="86"/>
      <c r="CV123" s="86"/>
      <c r="CW123" s="86"/>
      <c r="CX123" s="86"/>
      <c r="CY123" s="86"/>
      <c r="CZ123" s="86"/>
      <c r="DA123" s="86"/>
      <c r="DB123" s="86"/>
      <c r="DC123" s="86"/>
      <c r="DD123" s="86"/>
      <c r="DE123" s="86"/>
      <c r="DF123" s="86"/>
      <c r="DG123" s="86"/>
      <c r="DH123" s="86"/>
      <c r="DI123" s="86"/>
      <c r="DJ123" s="86"/>
      <c r="DK123" s="86"/>
      <c r="DL123" s="86"/>
      <c r="DM123" s="86"/>
      <c r="DN123" s="86"/>
      <c r="DO123" s="86"/>
      <c r="DP123" s="86"/>
      <c r="DQ123" s="86"/>
      <c r="DR123" s="86"/>
      <c r="DS123" s="86"/>
      <c r="DT123" s="86"/>
      <c r="DU123" s="86"/>
      <c r="DV123" s="86"/>
      <c r="DW123" s="86"/>
      <c r="DX123" s="86"/>
      <c r="DY123" s="86"/>
      <c r="DZ123" s="86"/>
      <c r="EA123" s="86"/>
      <c r="EB123" s="86"/>
      <c r="EC123" s="86"/>
      <c r="ED123" s="86"/>
      <c r="EE123" s="86"/>
      <c r="EF123" s="86"/>
      <c r="EG123" s="86"/>
      <c r="EH123" s="86"/>
      <c r="EI123" s="86"/>
      <c r="EJ123" s="86"/>
      <c r="EK123" s="86"/>
      <c r="EL123" s="86"/>
      <c r="EM123" s="86"/>
      <c r="EN123" s="86"/>
      <c r="EO123" s="86"/>
      <c r="EP123" s="86"/>
      <c r="EQ123" s="86"/>
      <c r="ER123" s="86"/>
      <c r="ES123" s="86"/>
      <c r="ET123" s="86"/>
      <c r="EU123" s="86"/>
      <c r="EV123" s="86"/>
      <c r="EW123" s="86"/>
      <c r="EX123" s="86"/>
      <c r="EY123" s="86"/>
      <c r="EZ123" s="86"/>
      <c r="FA123" s="86"/>
      <c r="FB123" s="86"/>
      <c r="FC123" s="86"/>
      <c r="FD123" s="86"/>
      <c r="FE123" s="86"/>
      <c r="FF123" s="86"/>
      <c r="FG123" s="86"/>
      <c r="FH123" s="86"/>
      <c r="FI123" s="86"/>
      <c r="FJ123" s="86"/>
      <c r="FK123" s="86"/>
      <c r="FL123" s="86"/>
      <c r="FM123" s="86"/>
      <c r="FN123" s="86"/>
      <c r="FO123" s="86"/>
      <c r="FP123" s="86"/>
      <c r="FQ123" s="86"/>
      <c r="FR123" s="86"/>
      <c r="FS123" s="86"/>
      <c r="FT123" s="86"/>
      <c r="FU123" s="86"/>
      <c r="FV123" s="86"/>
      <c r="FW123" s="86"/>
      <c r="FX123" s="86"/>
      <c r="FY123" s="86"/>
      <c r="FZ123" s="86"/>
      <c r="GA123" s="86"/>
      <c r="GB123" s="86"/>
      <c r="GC123" s="86"/>
      <c r="GD123" s="86"/>
      <c r="GE123" s="86"/>
      <c r="GF123" s="86"/>
      <c r="GG123" s="86"/>
      <c r="GH123" s="86"/>
      <c r="GI123" s="86"/>
      <c r="GJ123" s="86"/>
      <c r="GK123" s="86"/>
      <c r="GL123" s="86"/>
      <c r="GM123" s="86"/>
      <c r="GN123" s="86"/>
      <c r="GO123" s="86"/>
      <c r="GP123" s="86"/>
      <c r="GQ123" s="86"/>
      <c r="GR123" s="86"/>
      <c r="GS123" s="86"/>
      <c r="GT123" s="86"/>
      <c r="GU123" s="86"/>
      <c r="GV123" s="86"/>
      <c r="GW123" s="86"/>
      <c r="GX123" s="86"/>
      <c r="GY123" s="86"/>
      <c r="GZ123" s="86"/>
      <c r="HA123" s="86"/>
      <c r="HB123" s="86"/>
      <c r="HC123" s="86"/>
      <c r="HD123" s="86"/>
      <c r="HE123" s="86"/>
      <c r="HF123" s="86"/>
      <c r="HG123" s="86"/>
      <c r="HH123" s="86"/>
      <c r="HI123" s="86"/>
      <c r="HJ123" s="86"/>
      <c r="HK123" s="86"/>
      <c r="HL123" s="86"/>
      <c r="HM123" s="86"/>
      <c r="HN123" s="86"/>
      <c r="HO123" s="86"/>
      <c r="HP123" s="86"/>
      <c r="HQ123" s="86"/>
      <c r="HR123" s="86"/>
      <c r="HS123" s="86"/>
      <c r="HT123" s="86"/>
      <c r="HU123" s="86"/>
      <c r="HV123" s="86"/>
      <c r="HW123" s="86"/>
      <c r="HX123" s="86"/>
      <c r="HY123" s="86"/>
      <c r="HZ123" s="86"/>
      <c r="IA123" s="86"/>
      <c r="IB123" s="86"/>
      <c r="IC123" s="86"/>
      <c r="ID123" s="86"/>
      <c r="IE123" s="86"/>
      <c r="IF123" s="86"/>
      <c r="IG123" s="86"/>
      <c r="IH123" s="86"/>
      <c r="II123" s="86"/>
      <c r="IJ123" s="86"/>
      <c r="IK123" s="86"/>
      <c r="IL123" s="86"/>
      <c r="IM123" s="86"/>
      <c r="IN123" s="86"/>
      <c r="IO123" s="86"/>
      <c r="IP123" s="86"/>
      <c r="IQ123" s="86"/>
      <c r="IR123" s="86"/>
      <c r="IS123" s="86"/>
      <c r="IT123" s="86"/>
      <c r="IU123" s="86"/>
      <c r="IV123" s="86"/>
    </row>
    <row r="124" spans="1:256" s="85" customFormat="1" ht="15" customHeight="1">
      <c r="A124" s="105"/>
      <c r="B124" s="82" t="s">
        <v>166</v>
      </c>
      <c r="C124" s="71" t="s">
        <v>166</v>
      </c>
      <c r="D124" s="71" t="s">
        <v>166</v>
      </c>
      <c r="E124" s="71" t="s">
        <v>166</v>
      </c>
      <c r="F124" s="71" t="s">
        <v>166</v>
      </c>
      <c r="G124" s="71" t="s">
        <v>166</v>
      </c>
      <c r="H124" s="71" t="s">
        <v>166</v>
      </c>
      <c r="I124" s="71" t="s">
        <v>166</v>
      </c>
      <c r="J124" s="71" t="s">
        <v>166</v>
      </c>
      <c r="K124" s="71" t="s">
        <v>166</v>
      </c>
      <c r="L124" s="86"/>
      <c r="M124" s="86"/>
      <c r="N124" s="86"/>
      <c r="O124" s="86"/>
      <c r="P124" s="86"/>
      <c r="Q124" s="86"/>
      <c r="R124" s="86"/>
      <c r="S124" s="86"/>
      <c r="T124" s="86"/>
      <c r="U124" s="86"/>
      <c r="V124" s="86"/>
      <c r="W124" s="86"/>
      <c r="X124" s="86"/>
      <c r="Y124" s="86"/>
      <c r="Z124" s="86"/>
      <c r="AA124" s="86"/>
      <c r="AB124" s="86"/>
      <c r="AC124" s="86"/>
      <c r="AD124" s="86"/>
      <c r="AE124" s="86"/>
      <c r="AF124" s="86"/>
      <c r="AG124" s="86"/>
      <c r="AH124" s="86"/>
      <c r="AI124" s="86"/>
      <c r="AJ124" s="86"/>
      <c r="AK124" s="86"/>
      <c r="AL124" s="86"/>
      <c r="AM124" s="86"/>
      <c r="AN124" s="86"/>
      <c r="AO124" s="86"/>
      <c r="AP124" s="86"/>
      <c r="AQ124" s="86"/>
      <c r="AR124" s="86"/>
      <c r="AS124" s="86"/>
      <c r="AT124" s="86"/>
      <c r="AU124" s="86"/>
      <c r="AV124" s="86"/>
      <c r="AW124" s="86"/>
      <c r="AX124" s="86"/>
      <c r="AY124" s="86"/>
      <c r="AZ124" s="86"/>
      <c r="BA124" s="86"/>
      <c r="BB124" s="86"/>
      <c r="BC124" s="86"/>
      <c r="BD124" s="86"/>
      <c r="BE124" s="86"/>
      <c r="BF124" s="86"/>
      <c r="BG124" s="86"/>
      <c r="BH124" s="86"/>
      <c r="BI124" s="86"/>
      <c r="BJ124" s="86"/>
      <c r="BK124" s="86"/>
      <c r="BL124" s="86"/>
      <c r="BM124" s="86"/>
      <c r="BN124" s="86"/>
      <c r="BO124" s="86"/>
      <c r="BP124" s="86"/>
      <c r="BQ124" s="86"/>
      <c r="BR124" s="86"/>
      <c r="BS124" s="86"/>
      <c r="BT124" s="86"/>
      <c r="BU124" s="86"/>
      <c r="BV124" s="86"/>
      <c r="BW124" s="86"/>
      <c r="BX124" s="86"/>
      <c r="BY124" s="86"/>
      <c r="BZ124" s="86"/>
      <c r="CA124" s="86"/>
      <c r="CB124" s="86"/>
      <c r="CC124" s="86"/>
      <c r="CD124" s="86"/>
      <c r="CE124" s="86"/>
      <c r="CF124" s="86"/>
      <c r="CG124" s="86"/>
      <c r="CH124" s="86"/>
      <c r="CI124" s="86"/>
      <c r="CJ124" s="86"/>
      <c r="CK124" s="86"/>
      <c r="CL124" s="86"/>
      <c r="CM124" s="86"/>
      <c r="CN124" s="86"/>
      <c r="CO124" s="86"/>
      <c r="CP124" s="86"/>
      <c r="CQ124" s="86"/>
      <c r="CR124" s="86"/>
      <c r="CS124" s="86"/>
      <c r="CT124" s="86"/>
      <c r="CU124" s="86"/>
      <c r="CV124" s="86"/>
      <c r="CW124" s="86"/>
      <c r="CX124" s="86"/>
      <c r="CY124" s="86"/>
      <c r="CZ124" s="86"/>
      <c r="DA124" s="86"/>
      <c r="DB124" s="86"/>
      <c r="DC124" s="86"/>
      <c r="DD124" s="86"/>
      <c r="DE124" s="86"/>
      <c r="DF124" s="86"/>
      <c r="DG124" s="86"/>
      <c r="DH124" s="86"/>
      <c r="DI124" s="86"/>
      <c r="DJ124" s="86"/>
      <c r="DK124" s="86"/>
      <c r="DL124" s="86"/>
      <c r="DM124" s="86"/>
      <c r="DN124" s="86"/>
      <c r="DO124" s="86"/>
      <c r="DP124" s="86"/>
      <c r="DQ124" s="86"/>
      <c r="DR124" s="86"/>
      <c r="DS124" s="86"/>
      <c r="DT124" s="86"/>
      <c r="DU124" s="86"/>
      <c r="DV124" s="86"/>
      <c r="DW124" s="86"/>
      <c r="DX124" s="86"/>
      <c r="DY124" s="86"/>
      <c r="DZ124" s="86"/>
      <c r="EA124" s="86"/>
      <c r="EB124" s="86"/>
      <c r="EC124" s="86"/>
      <c r="ED124" s="86"/>
      <c r="EE124" s="86"/>
      <c r="EF124" s="86"/>
      <c r="EG124" s="86"/>
      <c r="EH124" s="86"/>
      <c r="EI124" s="86"/>
      <c r="EJ124" s="86"/>
      <c r="EK124" s="86"/>
      <c r="EL124" s="86"/>
      <c r="EM124" s="86"/>
      <c r="EN124" s="86"/>
      <c r="EO124" s="86"/>
      <c r="EP124" s="86"/>
      <c r="EQ124" s="86"/>
      <c r="ER124" s="86"/>
      <c r="ES124" s="86"/>
      <c r="ET124" s="86"/>
      <c r="EU124" s="86"/>
      <c r="EV124" s="86"/>
      <c r="EW124" s="86"/>
      <c r="EX124" s="86"/>
      <c r="EY124" s="86"/>
      <c r="EZ124" s="86"/>
      <c r="FA124" s="86"/>
      <c r="FB124" s="86"/>
      <c r="FC124" s="86"/>
      <c r="FD124" s="86"/>
      <c r="FE124" s="86"/>
      <c r="FF124" s="86"/>
      <c r="FG124" s="86"/>
      <c r="FH124" s="86"/>
      <c r="FI124" s="86"/>
      <c r="FJ124" s="86"/>
      <c r="FK124" s="86"/>
      <c r="FL124" s="86"/>
      <c r="FM124" s="86"/>
      <c r="FN124" s="86"/>
      <c r="FO124" s="86"/>
      <c r="FP124" s="86"/>
      <c r="FQ124" s="86"/>
      <c r="FR124" s="86"/>
      <c r="FS124" s="86"/>
      <c r="FT124" s="86"/>
      <c r="FU124" s="86"/>
      <c r="FV124" s="86"/>
      <c r="FW124" s="86"/>
      <c r="FX124" s="86"/>
      <c r="FY124" s="86"/>
      <c r="FZ124" s="86"/>
      <c r="GA124" s="86"/>
      <c r="GB124" s="86"/>
      <c r="GC124" s="86"/>
      <c r="GD124" s="86"/>
      <c r="GE124" s="86"/>
      <c r="GF124" s="86"/>
      <c r="GG124" s="86"/>
      <c r="GH124" s="86"/>
      <c r="GI124" s="86"/>
      <c r="GJ124" s="86"/>
      <c r="GK124" s="86"/>
      <c r="GL124" s="86"/>
      <c r="GM124" s="86"/>
      <c r="GN124" s="86"/>
      <c r="GO124" s="86"/>
      <c r="GP124" s="86"/>
      <c r="GQ124" s="86"/>
      <c r="GR124" s="86"/>
      <c r="GS124" s="86"/>
      <c r="GT124" s="86"/>
      <c r="GU124" s="86"/>
      <c r="GV124" s="86"/>
      <c r="GW124" s="86"/>
      <c r="GX124" s="86"/>
      <c r="GY124" s="86"/>
      <c r="GZ124" s="86"/>
      <c r="HA124" s="86"/>
      <c r="HB124" s="86"/>
      <c r="HC124" s="86"/>
      <c r="HD124" s="86"/>
      <c r="HE124" s="86"/>
      <c r="HF124" s="86"/>
      <c r="HG124" s="86"/>
      <c r="HH124" s="86"/>
      <c r="HI124" s="86"/>
      <c r="HJ124" s="86"/>
      <c r="HK124" s="86"/>
      <c r="HL124" s="86"/>
      <c r="HM124" s="86"/>
      <c r="HN124" s="86"/>
      <c r="HO124" s="86"/>
      <c r="HP124" s="86"/>
      <c r="HQ124" s="86"/>
      <c r="HR124" s="86"/>
      <c r="HS124" s="86"/>
      <c r="HT124" s="86"/>
      <c r="HU124" s="86"/>
      <c r="HV124" s="86"/>
      <c r="HW124" s="86"/>
      <c r="HX124" s="86"/>
      <c r="HY124" s="86"/>
      <c r="HZ124" s="86"/>
      <c r="IA124" s="86"/>
      <c r="IB124" s="86"/>
      <c r="IC124" s="86"/>
      <c r="ID124" s="86"/>
      <c r="IE124" s="86"/>
      <c r="IF124" s="86"/>
      <c r="IG124" s="86"/>
      <c r="IH124" s="86"/>
      <c r="II124" s="86"/>
      <c r="IJ124" s="86"/>
      <c r="IK124" s="86"/>
      <c r="IL124" s="86"/>
      <c r="IM124" s="86"/>
      <c r="IN124" s="86"/>
      <c r="IO124" s="86"/>
      <c r="IP124" s="86"/>
      <c r="IQ124" s="86"/>
      <c r="IR124" s="86"/>
      <c r="IS124" s="86"/>
      <c r="IT124" s="86"/>
      <c r="IU124" s="86"/>
      <c r="IV124" s="86"/>
    </row>
    <row r="125" spans="1:256" s="85" customFormat="1" ht="24.75" customHeight="1">
      <c r="A125" s="88" t="s">
        <v>271</v>
      </c>
      <c r="B125" s="80" t="s">
        <v>132</v>
      </c>
      <c r="C125" s="77" t="s">
        <v>270</v>
      </c>
      <c r="D125" s="71">
        <f t="shared" ref="D125:F126" si="93">D126</f>
        <v>2000</v>
      </c>
      <c r="E125" s="71">
        <f t="shared" si="93"/>
        <v>2000</v>
      </c>
      <c r="F125" s="71">
        <f t="shared" si="93"/>
        <v>0</v>
      </c>
      <c r="G125" s="71" t="s">
        <v>166</v>
      </c>
      <c r="H125" s="71" t="s">
        <v>166</v>
      </c>
      <c r="I125" s="71">
        <f>F125</f>
        <v>0</v>
      </c>
      <c r="J125" s="71">
        <f>D125-I125</f>
        <v>2000</v>
      </c>
      <c r="K125" s="71">
        <f>E125-I125</f>
        <v>2000</v>
      </c>
      <c r="L125" s="86"/>
      <c r="M125" s="86"/>
      <c r="N125" s="86"/>
      <c r="O125" s="86"/>
      <c r="P125" s="86"/>
      <c r="Q125" s="86"/>
      <c r="R125" s="86"/>
      <c r="S125" s="86"/>
      <c r="T125" s="86"/>
      <c r="U125" s="86"/>
      <c r="V125" s="86"/>
      <c r="W125" s="86"/>
      <c r="X125" s="86"/>
      <c r="Y125" s="86"/>
      <c r="Z125" s="86"/>
      <c r="AA125" s="86"/>
      <c r="AB125" s="86"/>
      <c r="AC125" s="86"/>
      <c r="AD125" s="86"/>
      <c r="AE125" s="86"/>
      <c r="AF125" s="86"/>
      <c r="AG125" s="86"/>
      <c r="AH125" s="86"/>
      <c r="AI125" s="86"/>
      <c r="AJ125" s="86"/>
      <c r="AK125" s="86"/>
      <c r="AL125" s="86"/>
      <c r="AM125" s="86"/>
      <c r="AN125" s="86"/>
      <c r="AO125" s="86"/>
      <c r="AP125" s="86"/>
      <c r="AQ125" s="86"/>
      <c r="AR125" s="86"/>
      <c r="AS125" s="86"/>
      <c r="AT125" s="86"/>
      <c r="AU125" s="86"/>
      <c r="AV125" s="86"/>
      <c r="AW125" s="86"/>
      <c r="AX125" s="86"/>
      <c r="AY125" s="86"/>
      <c r="AZ125" s="86"/>
      <c r="BA125" s="86"/>
      <c r="BB125" s="86"/>
      <c r="BC125" s="86"/>
      <c r="BD125" s="86"/>
      <c r="BE125" s="86"/>
      <c r="BF125" s="86"/>
      <c r="BG125" s="86"/>
      <c r="BH125" s="86"/>
      <c r="BI125" s="86"/>
      <c r="BJ125" s="86"/>
      <c r="BK125" s="86"/>
      <c r="BL125" s="86"/>
      <c r="BM125" s="86"/>
      <c r="BN125" s="86"/>
      <c r="BO125" s="86"/>
      <c r="BP125" s="86"/>
      <c r="BQ125" s="86"/>
      <c r="BR125" s="86"/>
      <c r="BS125" s="86"/>
      <c r="BT125" s="86"/>
      <c r="BU125" s="86"/>
      <c r="BV125" s="86"/>
      <c r="BW125" s="86"/>
      <c r="BX125" s="86"/>
      <c r="BY125" s="86"/>
      <c r="BZ125" s="86"/>
      <c r="CA125" s="86"/>
      <c r="CB125" s="86"/>
      <c r="CC125" s="86"/>
      <c r="CD125" s="86"/>
      <c r="CE125" s="86"/>
      <c r="CF125" s="86"/>
      <c r="CG125" s="86"/>
      <c r="CH125" s="86"/>
      <c r="CI125" s="86"/>
      <c r="CJ125" s="86"/>
      <c r="CK125" s="86"/>
      <c r="CL125" s="86"/>
      <c r="CM125" s="86"/>
      <c r="CN125" s="86"/>
      <c r="CO125" s="86"/>
      <c r="CP125" s="86"/>
      <c r="CQ125" s="86"/>
      <c r="CR125" s="86"/>
      <c r="CS125" s="86"/>
      <c r="CT125" s="86"/>
      <c r="CU125" s="86"/>
      <c r="CV125" s="86"/>
      <c r="CW125" s="86"/>
      <c r="CX125" s="86"/>
      <c r="CY125" s="86"/>
      <c r="CZ125" s="86"/>
      <c r="DA125" s="86"/>
      <c r="DB125" s="86"/>
      <c r="DC125" s="86"/>
      <c r="DD125" s="86"/>
      <c r="DE125" s="86"/>
      <c r="DF125" s="86"/>
      <c r="DG125" s="86"/>
      <c r="DH125" s="86"/>
      <c r="DI125" s="86"/>
      <c r="DJ125" s="86"/>
      <c r="DK125" s="86"/>
      <c r="DL125" s="86"/>
      <c r="DM125" s="86"/>
      <c r="DN125" s="86"/>
      <c r="DO125" s="86"/>
      <c r="DP125" s="86"/>
      <c r="DQ125" s="86"/>
      <c r="DR125" s="86"/>
      <c r="DS125" s="86"/>
      <c r="DT125" s="86"/>
      <c r="DU125" s="86"/>
      <c r="DV125" s="86"/>
      <c r="DW125" s="86"/>
      <c r="DX125" s="86"/>
      <c r="DY125" s="86"/>
      <c r="DZ125" s="86"/>
      <c r="EA125" s="86"/>
      <c r="EB125" s="86"/>
      <c r="EC125" s="86"/>
      <c r="ED125" s="86"/>
      <c r="EE125" s="86"/>
      <c r="EF125" s="86"/>
      <c r="EG125" s="86"/>
      <c r="EH125" s="86"/>
      <c r="EI125" s="86"/>
      <c r="EJ125" s="86"/>
      <c r="EK125" s="86"/>
      <c r="EL125" s="86"/>
      <c r="EM125" s="86"/>
      <c r="EN125" s="86"/>
      <c r="EO125" s="86"/>
      <c r="EP125" s="86"/>
      <c r="EQ125" s="86"/>
      <c r="ER125" s="86"/>
      <c r="ES125" s="86"/>
      <c r="ET125" s="86"/>
      <c r="EU125" s="86"/>
      <c r="EV125" s="86"/>
      <c r="EW125" s="86"/>
      <c r="EX125" s="86"/>
      <c r="EY125" s="86"/>
      <c r="EZ125" s="86"/>
      <c r="FA125" s="86"/>
      <c r="FB125" s="86"/>
      <c r="FC125" s="86"/>
      <c r="FD125" s="86"/>
      <c r="FE125" s="86"/>
      <c r="FF125" s="86"/>
      <c r="FG125" s="86"/>
      <c r="FH125" s="86"/>
      <c r="FI125" s="86"/>
      <c r="FJ125" s="86"/>
      <c r="FK125" s="86"/>
      <c r="FL125" s="86"/>
      <c r="FM125" s="86"/>
      <c r="FN125" s="86"/>
      <c r="FO125" s="86"/>
      <c r="FP125" s="86"/>
      <c r="FQ125" s="86"/>
      <c r="FR125" s="86"/>
      <c r="FS125" s="86"/>
      <c r="FT125" s="86"/>
      <c r="FU125" s="86"/>
      <c r="FV125" s="86"/>
      <c r="FW125" s="86"/>
      <c r="FX125" s="86"/>
      <c r="FY125" s="86"/>
      <c r="FZ125" s="86"/>
      <c r="GA125" s="86"/>
      <c r="GB125" s="86"/>
      <c r="GC125" s="86"/>
      <c r="GD125" s="86"/>
      <c r="GE125" s="86"/>
      <c r="GF125" s="86"/>
      <c r="GG125" s="86"/>
      <c r="GH125" s="86"/>
      <c r="GI125" s="86"/>
      <c r="GJ125" s="86"/>
      <c r="GK125" s="86"/>
      <c r="GL125" s="86"/>
      <c r="GM125" s="86"/>
      <c r="GN125" s="86"/>
      <c r="GO125" s="86"/>
      <c r="GP125" s="86"/>
      <c r="GQ125" s="86"/>
      <c r="GR125" s="86"/>
      <c r="GS125" s="86"/>
      <c r="GT125" s="86"/>
      <c r="GU125" s="86"/>
      <c r="GV125" s="86"/>
      <c r="GW125" s="86"/>
      <c r="GX125" s="86"/>
      <c r="GY125" s="86"/>
      <c r="GZ125" s="86"/>
      <c r="HA125" s="86"/>
      <c r="HB125" s="86"/>
      <c r="HC125" s="86"/>
      <c r="HD125" s="86"/>
      <c r="HE125" s="86"/>
      <c r="HF125" s="86"/>
      <c r="HG125" s="86"/>
      <c r="HH125" s="86"/>
      <c r="HI125" s="86"/>
      <c r="HJ125" s="86"/>
      <c r="HK125" s="86"/>
      <c r="HL125" s="86"/>
      <c r="HM125" s="86"/>
      <c r="HN125" s="86"/>
      <c r="HO125" s="86"/>
      <c r="HP125" s="86"/>
      <c r="HQ125" s="86"/>
      <c r="HR125" s="86"/>
      <c r="HS125" s="86"/>
      <c r="HT125" s="86"/>
      <c r="HU125" s="86"/>
      <c r="HV125" s="86"/>
      <c r="HW125" s="86"/>
      <c r="HX125" s="86"/>
      <c r="HY125" s="86"/>
      <c r="HZ125" s="86"/>
      <c r="IA125" s="86"/>
      <c r="IB125" s="86"/>
      <c r="IC125" s="86"/>
      <c r="ID125" s="86"/>
      <c r="IE125" s="86"/>
      <c r="IF125" s="86"/>
      <c r="IG125" s="86"/>
      <c r="IH125" s="86"/>
      <c r="II125" s="86"/>
      <c r="IJ125" s="86"/>
      <c r="IK125" s="86"/>
      <c r="IL125" s="86"/>
      <c r="IM125" s="86"/>
      <c r="IN125" s="86"/>
      <c r="IO125" s="86"/>
      <c r="IP125" s="86"/>
      <c r="IQ125" s="86"/>
      <c r="IR125" s="86"/>
      <c r="IS125" s="86"/>
      <c r="IT125" s="86"/>
      <c r="IU125" s="86"/>
      <c r="IV125" s="86"/>
    </row>
    <row r="126" spans="1:256" s="85" customFormat="1" ht="17.25" customHeight="1">
      <c r="A126" s="106" t="s">
        <v>272</v>
      </c>
      <c r="B126" s="80" t="s">
        <v>132</v>
      </c>
      <c r="C126" s="78" t="s">
        <v>273</v>
      </c>
      <c r="D126" s="71">
        <f>D127</f>
        <v>2000</v>
      </c>
      <c r="E126" s="71">
        <f t="shared" si="93"/>
        <v>2000</v>
      </c>
      <c r="F126" s="71">
        <f t="shared" si="93"/>
        <v>0</v>
      </c>
      <c r="G126" s="71" t="s">
        <v>166</v>
      </c>
      <c r="H126" s="71" t="s">
        <v>166</v>
      </c>
      <c r="I126" s="71">
        <f>F126</f>
        <v>0</v>
      </c>
      <c r="J126" s="71">
        <f>D126-I126</f>
        <v>2000</v>
      </c>
      <c r="K126" s="71">
        <f>E126-I126</f>
        <v>2000</v>
      </c>
      <c r="L126" s="86"/>
      <c r="M126" s="86"/>
      <c r="N126" s="86"/>
      <c r="O126" s="86"/>
      <c r="P126" s="86"/>
      <c r="Q126" s="86"/>
      <c r="R126" s="86"/>
      <c r="S126" s="86"/>
      <c r="T126" s="86"/>
      <c r="U126" s="86"/>
      <c r="V126" s="86"/>
      <c r="W126" s="86"/>
      <c r="X126" s="86"/>
      <c r="Y126" s="86"/>
      <c r="Z126" s="86"/>
      <c r="AA126" s="86"/>
      <c r="AB126" s="86"/>
      <c r="AC126" s="86"/>
      <c r="AD126" s="86"/>
      <c r="AE126" s="86"/>
      <c r="AF126" s="86"/>
      <c r="AG126" s="86"/>
      <c r="AH126" s="86"/>
      <c r="AI126" s="86"/>
      <c r="AJ126" s="86"/>
      <c r="AK126" s="86"/>
      <c r="AL126" s="86"/>
      <c r="AM126" s="86"/>
      <c r="AN126" s="86"/>
      <c r="AO126" s="86"/>
      <c r="AP126" s="86"/>
      <c r="AQ126" s="86"/>
      <c r="AR126" s="86"/>
      <c r="AS126" s="86"/>
      <c r="AT126" s="86"/>
      <c r="AU126" s="86"/>
      <c r="AV126" s="86"/>
      <c r="AW126" s="86"/>
      <c r="AX126" s="86"/>
      <c r="AY126" s="86"/>
      <c r="AZ126" s="86"/>
      <c r="BA126" s="86"/>
      <c r="BB126" s="86"/>
      <c r="BC126" s="86"/>
      <c r="BD126" s="86"/>
      <c r="BE126" s="86"/>
      <c r="BF126" s="86"/>
      <c r="BG126" s="86"/>
      <c r="BH126" s="86"/>
      <c r="BI126" s="86"/>
      <c r="BJ126" s="86"/>
      <c r="BK126" s="86"/>
      <c r="BL126" s="86"/>
      <c r="BM126" s="86"/>
      <c r="BN126" s="86"/>
      <c r="BO126" s="86"/>
      <c r="BP126" s="86"/>
      <c r="BQ126" s="86"/>
      <c r="BR126" s="86"/>
      <c r="BS126" s="86"/>
      <c r="BT126" s="86"/>
      <c r="BU126" s="86"/>
      <c r="BV126" s="86"/>
      <c r="BW126" s="86"/>
      <c r="BX126" s="86"/>
      <c r="BY126" s="86"/>
      <c r="BZ126" s="86"/>
      <c r="CA126" s="86"/>
      <c r="CB126" s="86"/>
      <c r="CC126" s="86"/>
      <c r="CD126" s="86"/>
      <c r="CE126" s="86"/>
      <c r="CF126" s="86"/>
      <c r="CG126" s="86"/>
      <c r="CH126" s="86"/>
      <c r="CI126" s="86"/>
      <c r="CJ126" s="86"/>
      <c r="CK126" s="86"/>
      <c r="CL126" s="86"/>
      <c r="CM126" s="86"/>
      <c r="CN126" s="86"/>
      <c r="CO126" s="86"/>
      <c r="CP126" s="86"/>
      <c r="CQ126" s="86"/>
      <c r="CR126" s="86"/>
      <c r="CS126" s="86"/>
      <c r="CT126" s="86"/>
      <c r="CU126" s="86"/>
      <c r="CV126" s="86"/>
      <c r="CW126" s="86"/>
      <c r="CX126" s="86"/>
      <c r="CY126" s="86"/>
      <c r="CZ126" s="86"/>
      <c r="DA126" s="86"/>
      <c r="DB126" s="86"/>
      <c r="DC126" s="86"/>
      <c r="DD126" s="86"/>
      <c r="DE126" s="86"/>
      <c r="DF126" s="86"/>
      <c r="DG126" s="86"/>
      <c r="DH126" s="86"/>
      <c r="DI126" s="86"/>
      <c r="DJ126" s="86"/>
      <c r="DK126" s="86"/>
      <c r="DL126" s="86"/>
      <c r="DM126" s="86"/>
      <c r="DN126" s="86"/>
      <c r="DO126" s="86"/>
      <c r="DP126" s="86"/>
      <c r="DQ126" s="86"/>
      <c r="DR126" s="86"/>
      <c r="DS126" s="86"/>
      <c r="DT126" s="86"/>
      <c r="DU126" s="86"/>
      <c r="DV126" s="86"/>
      <c r="DW126" s="86"/>
      <c r="DX126" s="86"/>
      <c r="DY126" s="86"/>
      <c r="DZ126" s="86"/>
      <c r="EA126" s="86"/>
      <c r="EB126" s="86"/>
      <c r="EC126" s="86"/>
      <c r="ED126" s="86"/>
      <c r="EE126" s="86"/>
      <c r="EF126" s="86"/>
      <c r="EG126" s="86"/>
      <c r="EH126" s="86"/>
      <c r="EI126" s="86"/>
      <c r="EJ126" s="86"/>
      <c r="EK126" s="86"/>
      <c r="EL126" s="86"/>
      <c r="EM126" s="86"/>
      <c r="EN126" s="86"/>
      <c r="EO126" s="86"/>
      <c r="EP126" s="86"/>
      <c r="EQ126" s="86"/>
      <c r="ER126" s="86"/>
      <c r="ES126" s="86"/>
      <c r="ET126" s="86"/>
      <c r="EU126" s="86"/>
      <c r="EV126" s="86"/>
      <c r="EW126" s="86"/>
      <c r="EX126" s="86"/>
      <c r="EY126" s="86"/>
      <c r="EZ126" s="86"/>
      <c r="FA126" s="86"/>
      <c r="FB126" s="86"/>
      <c r="FC126" s="86"/>
      <c r="FD126" s="86"/>
      <c r="FE126" s="86"/>
      <c r="FF126" s="86"/>
      <c r="FG126" s="86"/>
      <c r="FH126" s="86"/>
      <c r="FI126" s="86"/>
      <c r="FJ126" s="86"/>
      <c r="FK126" s="86"/>
      <c r="FL126" s="86"/>
      <c r="FM126" s="86"/>
      <c r="FN126" s="86"/>
      <c r="FO126" s="86"/>
      <c r="FP126" s="86"/>
      <c r="FQ126" s="86"/>
      <c r="FR126" s="86"/>
      <c r="FS126" s="86"/>
      <c r="FT126" s="86"/>
      <c r="FU126" s="86"/>
      <c r="FV126" s="86"/>
      <c r="FW126" s="86"/>
      <c r="FX126" s="86"/>
      <c r="FY126" s="86"/>
      <c r="FZ126" s="86"/>
      <c r="GA126" s="86"/>
      <c r="GB126" s="86"/>
      <c r="GC126" s="86"/>
      <c r="GD126" s="86"/>
      <c r="GE126" s="86"/>
      <c r="GF126" s="86"/>
      <c r="GG126" s="86"/>
      <c r="GH126" s="86"/>
      <c r="GI126" s="86"/>
      <c r="GJ126" s="86"/>
      <c r="GK126" s="86"/>
      <c r="GL126" s="86"/>
      <c r="GM126" s="86"/>
      <c r="GN126" s="86"/>
      <c r="GO126" s="86"/>
      <c r="GP126" s="86"/>
      <c r="GQ126" s="86"/>
      <c r="GR126" s="86"/>
      <c r="GS126" s="86"/>
      <c r="GT126" s="86"/>
      <c r="GU126" s="86"/>
      <c r="GV126" s="86"/>
      <c r="GW126" s="86"/>
      <c r="GX126" s="86"/>
      <c r="GY126" s="86"/>
      <c r="GZ126" s="86"/>
      <c r="HA126" s="86"/>
      <c r="HB126" s="86"/>
      <c r="HC126" s="86"/>
      <c r="HD126" s="86"/>
      <c r="HE126" s="86"/>
      <c r="HF126" s="86"/>
      <c r="HG126" s="86"/>
      <c r="HH126" s="86"/>
      <c r="HI126" s="86"/>
      <c r="HJ126" s="86"/>
      <c r="HK126" s="86"/>
      <c r="HL126" s="86"/>
      <c r="HM126" s="86"/>
      <c r="HN126" s="86"/>
      <c r="HO126" s="86"/>
      <c r="HP126" s="86"/>
      <c r="HQ126" s="86"/>
      <c r="HR126" s="86"/>
      <c r="HS126" s="86"/>
      <c r="HT126" s="86"/>
      <c r="HU126" s="86"/>
      <c r="HV126" s="86"/>
      <c r="HW126" s="86"/>
      <c r="HX126" s="86"/>
      <c r="HY126" s="86"/>
      <c r="HZ126" s="86"/>
      <c r="IA126" s="86"/>
      <c r="IB126" s="86"/>
      <c r="IC126" s="86"/>
      <c r="ID126" s="86"/>
      <c r="IE126" s="86"/>
      <c r="IF126" s="86"/>
      <c r="IG126" s="86"/>
      <c r="IH126" s="86"/>
      <c r="II126" s="86"/>
      <c r="IJ126" s="86"/>
      <c r="IK126" s="86"/>
      <c r="IL126" s="86"/>
      <c r="IM126" s="86"/>
      <c r="IN126" s="86"/>
      <c r="IO126" s="86"/>
      <c r="IP126" s="86"/>
      <c r="IQ126" s="86"/>
      <c r="IR126" s="86"/>
      <c r="IS126" s="86"/>
      <c r="IT126" s="86"/>
      <c r="IU126" s="86"/>
      <c r="IV126" s="86"/>
    </row>
    <row r="127" spans="1:256" s="85" customFormat="1" ht="15" customHeight="1">
      <c r="A127" s="100" t="s">
        <v>124</v>
      </c>
      <c r="B127" s="82" t="s">
        <v>139</v>
      </c>
      <c r="C127" s="78" t="s">
        <v>274</v>
      </c>
      <c r="D127" s="74">
        <v>2000</v>
      </c>
      <c r="E127" s="74">
        <f>D127</f>
        <v>2000</v>
      </c>
      <c r="F127" s="74">
        <v>0</v>
      </c>
      <c r="G127" s="74"/>
      <c r="H127" s="74"/>
      <c r="I127" s="74">
        <f>F127</f>
        <v>0</v>
      </c>
      <c r="J127" s="74">
        <f>D127-I127</f>
        <v>2000</v>
      </c>
      <c r="K127" s="74">
        <f>E127-I127</f>
        <v>2000</v>
      </c>
      <c r="L127" s="86"/>
      <c r="M127" s="86"/>
      <c r="N127" s="86"/>
      <c r="O127" s="86"/>
      <c r="P127" s="86"/>
      <c r="Q127" s="86"/>
      <c r="R127" s="86"/>
      <c r="S127" s="86"/>
      <c r="T127" s="86"/>
      <c r="U127" s="86"/>
      <c r="V127" s="86"/>
      <c r="W127" s="86"/>
      <c r="X127" s="86"/>
      <c r="Y127" s="86"/>
      <c r="Z127" s="86"/>
      <c r="AA127" s="86"/>
      <c r="AB127" s="86"/>
      <c r="AC127" s="86"/>
      <c r="AD127" s="86"/>
      <c r="AE127" s="86"/>
      <c r="AF127" s="86"/>
      <c r="AG127" s="86"/>
      <c r="AH127" s="86"/>
      <c r="AI127" s="86"/>
      <c r="AJ127" s="86"/>
      <c r="AK127" s="86"/>
      <c r="AL127" s="86"/>
      <c r="AM127" s="86"/>
      <c r="AN127" s="86"/>
      <c r="AO127" s="86"/>
      <c r="AP127" s="86"/>
      <c r="AQ127" s="86"/>
      <c r="AR127" s="86"/>
      <c r="AS127" s="86"/>
      <c r="AT127" s="86"/>
      <c r="AU127" s="86"/>
      <c r="AV127" s="86"/>
      <c r="AW127" s="86"/>
      <c r="AX127" s="86"/>
      <c r="AY127" s="86"/>
      <c r="AZ127" s="86"/>
      <c r="BA127" s="86"/>
      <c r="BB127" s="86"/>
      <c r="BC127" s="86"/>
      <c r="BD127" s="86"/>
      <c r="BE127" s="86"/>
      <c r="BF127" s="86"/>
      <c r="BG127" s="86"/>
      <c r="BH127" s="86"/>
      <c r="BI127" s="86"/>
      <c r="BJ127" s="86"/>
      <c r="BK127" s="86"/>
      <c r="BL127" s="86"/>
      <c r="BM127" s="86"/>
      <c r="BN127" s="86"/>
      <c r="BO127" s="86"/>
      <c r="BP127" s="86"/>
      <c r="BQ127" s="86"/>
      <c r="BR127" s="86"/>
      <c r="BS127" s="86"/>
      <c r="BT127" s="86"/>
      <c r="BU127" s="86"/>
      <c r="BV127" s="86"/>
      <c r="BW127" s="86"/>
      <c r="BX127" s="86"/>
      <c r="BY127" s="86"/>
      <c r="BZ127" s="86"/>
      <c r="CA127" s="86"/>
      <c r="CB127" s="86"/>
      <c r="CC127" s="86"/>
      <c r="CD127" s="86"/>
      <c r="CE127" s="86"/>
      <c r="CF127" s="86"/>
      <c r="CG127" s="86"/>
      <c r="CH127" s="86"/>
      <c r="CI127" s="86"/>
      <c r="CJ127" s="86"/>
      <c r="CK127" s="86"/>
      <c r="CL127" s="86"/>
      <c r="CM127" s="86"/>
      <c r="CN127" s="86"/>
      <c r="CO127" s="86"/>
      <c r="CP127" s="86"/>
      <c r="CQ127" s="86"/>
      <c r="CR127" s="86"/>
      <c r="CS127" s="86"/>
      <c r="CT127" s="86"/>
      <c r="CU127" s="86"/>
      <c r="CV127" s="86"/>
      <c r="CW127" s="86"/>
      <c r="CX127" s="86"/>
      <c r="CY127" s="86"/>
      <c r="CZ127" s="86"/>
      <c r="DA127" s="86"/>
      <c r="DB127" s="86"/>
      <c r="DC127" s="86"/>
      <c r="DD127" s="86"/>
      <c r="DE127" s="86"/>
      <c r="DF127" s="86"/>
      <c r="DG127" s="86"/>
      <c r="DH127" s="86"/>
      <c r="DI127" s="86"/>
      <c r="DJ127" s="86"/>
      <c r="DK127" s="86"/>
      <c r="DL127" s="86"/>
      <c r="DM127" s="86"/>
      <c r="DN127" s="86"/>
      <c r="DO127" s="86"/>
      <c r="DP127" s="86"/>
      <c r="DQ127" s="86"/>
      <c r="DR127" s="86"/>
      <c r="DS127" s="86"/>
      <c r="DT127" s="86"/>
      <c r="DU127" s="86"/>
      <c r="DV127" s="86"/>
      <c r="DW127" s="86"/>
      <c r="DX127" s="86"/>
      <c r="DY127" s="86"/>
      <c r="DZ127" s="86"/>
      <c r="EA127" s="86"/>
      <c r="EB127" s="86"/>
      <c r="EC127" s="86"/>
      <c r="ED127" s="86"/>
      <c r="EE127" s="86"/>
      <c r="EF127" s="86"/>
      <c r="EG127" s="86"/>
      <c r="EH127" s="86"/>
      <c r="EI127" s="86"/>
      <c r="EJ127" s="86"/>
      <c r="EK127" s="86"/>
      <c r="EL127" s="86"/>
      <c r="EM127" s="86"/>
      <c r="EN127" s="86"/>
      <c r="EO127" s="86"/>
      <c r="EP127" s="86"/>
      <c r="EQ127" s="86"/>
      <c r="ER127" s="86"/>
      <c r="ES127" s="86"/>
      <c r="ET127" s="86"/>
      <c r="EU127" s="86"/>
      <c r="EV127" s="86"/>
      <c r="EW127" s="86"/>
      <c r="EX127" s="86"/>
      <c r="EY127" s="86"/>
      <c r="EZ127" s="86"/>
      <c r="FA127" s="86"/>
      <c r="FB127" s="86"/>
      <c r="FC127" s="86"/>
      <c r="FD127" s="86"/>
      <c r="FE127" s="86"/>
      <c r="FF127" s="86"/>
      <c r="FG127" s="86"/>
      <c r="FH127" s="86"/>
      <c r="FI127" s="86"/>
      <c r="FJ127" s="86"/>
      <c r="FK127" s="86"/>
      <c r="FL127" s="86"/>
      <c r="FM127" s="86"/>
      <c r="FN127" s="86"/>
      <c r="FO127" s="86"/>
      <c r="FP127" s="86"/>
      <c r="FQ127" s="86"/>
      <c r="FR127" s="86"/>
      <c r="FS127" s="86"/>
      <c r="FT127" s="86"/>
      <c r="FU127" s="86"/>
      <c r="FV127" s="86"/>
      <c r="FW127" s="86"/>
      <c r="FX127" s="86"/>
      <c r="FY127" s="86"/>
      <c r="FZ127" s="86"/>
      <c r="GA127" s="86"/>
      <c r="GB127" s="86"/>
      <c r="GC127" s="86"/>
      <c r="GD127" s="86"/>
      <c r="GE127" s="86"/>
      <c r="GF127" s="86"/>
      <c r="GG127" s="86"/>
      <c r="GH127" s="86"/>
      <c r="GI127" s="86"/>
      <c r="GJ127" s="86"/>
      <c r="GK127" s="86"/>
      <c r="GL127" s="86"/>
      <c r="GM127" s="86"/>
      <c r="GN127" s="86"/>
      <c r="GO127" s="86"/>
      <c r="GP127" s="86"/>
      <c r="GQ127" s="86"/>
      <c r="GR127" s="86"/>
      <c r="GS127" s="86"/>
      <c r="GT127" s="86"/>
      <c r="GU127" s="86"/>
      <c r="GV127" s="86"/>
      <c r="GW127" s="86"/>
      <c r="GX127" s="86"/>
      <c r="GY127" s="86"/>
      <c r="GZ127" s="86"/>
      <c r="HA127" s="86"/>
      <c r="HB127" s="86"/>
      <c r="HC127" s="86"/>
      <c r="HD127" s="86"/>
      <c r="HE127" s="86"/>
      <c r="HF127" s="86"/>
      <c r="HG127" s="86"/>
      <c r="HH127" s="86"/>
      <c r="HI127" s="86"/>
      <c r="HJ127" s="86"/>
      <c r="HK127" s="86"/>
      <c r="HL127" s="86"/>
      <c r="HM127" s="86"/>
      <c r="HN127" s="86"/>
      <c r="HO127" s="86"/>
      <c r="HP127" s="86"/>
      <c r="HQ127" s="86"/>
      <c r="HR127" s="86"/>
      <c r="HS127" s="86"/>
      <c r="HT127" s="86"/>
      <c r="HU127" s="86"/>
      <c r="HV127" s="86"/>
      <c r="HW127" s="86"/>
      <c r="HX127" s="86"/>
      <c r="HY127" s="86"/>
      <c r="HZ127" s="86"/>
      <c r="IA127" s="86"/>
      <c r="IB127" s="86"/>
      <c r="IC127" s="86"/>
      <c r="ID127" s="86"/>
      <c r="IE127" s="86"/>
      <c r="IF127" s="86"/>
      <c r="IG127" s="86"/>
      <c r="IH127" s="86"/>
      <c r="II127" s="86"/>
      <c r="IJ127" s="86"/>
      <c r="IK127" s="86"/>
      <c r="IL127" s="86"/>
      <c r="IM127" s="86"/>
      <c r="IN127" s="86"/>
      <c r="IO127" s="86"/>
      <c r="IP127" s="86"/>
      <c r="IQ127" s="86"/>
      <c r="IR127" s="86"/>
      <c r="IS127" s="86"/>
      <c r="IT127" s="86"/>
      <c r="IU127" s="86"/>
      <c r="IV127" s="86"/>
    </row>
    <row r="128" spans="1:256" s="85" customFormat="1" ht="15" customHeight="1">
      <c r="A128" s="105"/>
      <c r="B128" s="82" t="s">
        <v>166</v>
      </c>
      <c r="C128" s="71" t="s">
        <v>166</v>
      </c>
      <c r="D128" s="71" t="s">
        <v>166</v>
      </c>
      <c r="E128" s="71" t="s">
        <v>166</v>
      </c>
      <c r="F128" s="71" t="s">
        <v>166</v>
      </c>
      <c r="G128" s="71" t="s">
        <v>166</v>
      </c>
      <c r="H128" s="71" t="s">
        <v>166</v>
      </c>
      <c r="I128" s="71" t="s">
        <v>166</v>
      </c>
      <c r="J128" s="71" t="s">
        <v>166</v>
      </c>
      <c r="K128" s="71" t="s">
        <v>166</v>
      </c>
      <c r="L128" s="86"/>
      <c r="M128" s="86"/>
      <c r="N128" s="86"/>
      <c r="O128" s="86"/>
      <c r="P128" s="86"/>
      <c r="Q128" s="86"/>
      <c r="R128" s="86"/>
      <c r="S128" s="86"/>
      <c r="T128" s="86"/>
      <c r="U128" s="86"/>
      <c r="V128" s="86"/>
      <c r="W128" s="86"/>
      <c r="X128" s="86"/>
      <c r="Y128" s="86"/>
      <c r="Z128" s="86"/>
      <c r="AA128" s="86"/>
      <c r="AB128" s="86"/>
      <c r="AC128" s="86"/>
      <c r="AD128" s="86"/>
      <c r="AE128" s="86"/>
      <c r="AF128" s="86"/>
      <c r="AG128" s="86"/>
      <c r="AH128" s="86"/>
      <c r="AI128" s="86"/>
      <c r="AJ128" s="86"/>
      <c r="AK128" s="86"/>
      <c r="AL128" s="86"/>
      <c r="AM128" s="86"/>
      <c r="AN128" s="86"/>
      <c r="AO128" s="86"/>
      <c r="AP128" s="86"/>
      <c r="AQ128" s="86"/>
      <c r="AR128" s="86"/>
      <c r="AS128" s="86"/>
      <c r="AT128" s="86"/>
      <c r="AU128" s="86"/>
      <c r="AV128" s="86"/>
      <c r="AW128" s="86"/>
      <c r="AX128" s="86"/>
      <c r="AY128" s="86"/>
      <c r="AZ128" s="86"/>
      <c r="BA128" s="86"/>
      <c r="BB128" s="86"/>
      <c r="BC128" s="86"/>
      <c r="BD128" s="86"/>
      <c r="BE128" s="86"/>
      <c r="BF128" s="86"/>
      <c r="BG128" s="86"/>
      <c r="BH128" s="86"/>
      <c r="BI128" s="86"/>
      <c r="BJ128" s="86"/>
      <c r="BK128" s="86"/>
      <c r="BL128" s="86"/>
      <c r="BM128" s="86"/>
      <c r="BN128" s="86"/>
      <c r="BO128" s="86"/>
      <c r="BP128" s="86"/>
      <c r="BQ128" s="86"/>
      <c r="BR128" s="86"/>
      <c r="BS128" s="86"/>
      <c r="BT128" s="86"/>
      <c r="BU128" s="86"/>
      <c r="BV128" s="86"/>
      <c r="BW128" s="86"/>
      <c r="BX128" s="86"/>
      <c r="BY128" s="86"/>
      <c r="BZ128" s="86"/>
      <c r="CA128" s="86"/>
      <c r="CB128" s="86"/>
      <c r="CC128" s="86"/>
      <c r="CD128" s="86"/>
      <c r="CE128" s="86"/>
      <c r="CF128" s="86"/>
      <c r="CG128" s="86"/>
      <c r="CH128" s="86"/>
      <c r="CI128" s="86"/>
      <c r="CJ128" s="86"/>
      <c r="CK128" s="86"/>
      <c r="CL128" s="86"/>
      <c r="CM128" s="86"/>
      <c r="CN128" s="86"/>
      <c r="CO128" s="86"/>
      <c r="CP128" s="86"/>
      <c r="CQ128" s="86"/>
      <c r="CR128" s="86"/>
      <c r="CS128" s="86"/>
      <c r="CT128" s="86"/>
      <c r="CU128" s="86"/>
      <c r="CV128" s="86"/>
      <c r="CW128" s="86"/>
      <c r="CX128" s="86"/>
      <c r="CY128" s="86"/>
      <c r="CZ128" s="86"/>
      <c r="DA128" s="86"/>
      <c r="DB128" s="86"/>
      <c r="DC128" s="86"/>
      <c r="DD128" s="86"/>
      <c r="DE128" s="86"/>
      <c r="DF128" s="86"/>
      <c r="DG128" s="86"/>
      <c r="DH128" s="86"/>
      <c r="DI128" s="86"/>
      <c r="DJ128" s="86"/>
      <c r="DK128" s="86"/>
      <c r="DL128" s="86"/>
      <c r="DM128" s="86"/>
      <c r="DN128" s="86"/>
      <c r="DO128" s="86"/>
      <c r="DP128" s="86"/>
      <c r="DQ128" s="86"/>
      <c r="DR128" s="86"/>
      <c r="DS128" s="86"/>
      <c r="DT128" s="86"/>
      <c r="DU128" s="86"/>
      <c r="DV128" s="86"/>
      <c r="DW128" s="86"/>
      <c r="DX128" s="86"/>
      <c r="DY128" s="86"/>
      <c r="DZ128" s="86"/>
      <c r="EA128" s="86"/>
      <c r="EB128" s="86"/>
      <c r="EC128" s="86"/>
      <c r="ED128" s="86"/>
      <c r="EE128" s="86"/>
      <c r="EF128" s="86"/>
      <c r="EG128" s="86"/>
      <c r="EH128" s="86"/>
      <c r="EI128" s="86"/>
      <c r="EJ128" s="86"/>
      <c r="EK128" s="86"/>
      <c r="EL128" s="86"/>
      <c r="EM128" s="86"/>
      <c r="EN128" s="86"/>
      <c r="EO128" s="86"/>
      <c r="EP128" s="86"/>
      <c r="EQ128" s="86"/>
      <c r="ER128" s="86"/>
      <c r="ES128" s="86"/>
      <c r="ET128" s="86"/>
      <c r="EU128" s="86"/>
      <c r="EV128" s="86"/>
      <c r="EW128" s="86"/>
      <c r="EX128" s="86"/>
      <c r="EY128" s="86"/>
      <c r="EZ128" s="86"/>
      <c r="FA128" s="86"/>
      <c r="FB128" s="86"/>
      <c r="FC128" s="86"/>
      <c r="FD128" s="86"/>
      <c r="FE128" s="86"/>
      <c r="FF128" s="86"/>
      <c r="FG128" s="86"/>
      <c r="FH128" s="86"/>
      <c r="FI128" s="86"/>
      <c r="FJ128" s="86"/>
      <c r="FK128" s="86"/>
      <c r="FL128" s="86"/>
      <c r="FM128" s="86"/>
      <c r="FN128" s="86"/>
      <c r="FO128" s="86"/>
      <c r="FP128" s="86"/>
      <c r="FQ128" s="86"/>
      <c r="FR128" s="86"/>
      <c r="FS128" s="86"/>
      <c r="FT128" s="86"/>
      <c r="FU128" s="86"/>
      <c r="FV128" s="86"/>
      <c r="FW128" s="86"/>
      <c r="FX128" s="86"/>
      <c r="FY128" s="86"/>
      <c r="FZ128" s="86"/>
      <c r="GA128" s="86"/>
      <c r="GB128" s="86"/>
      <c r="GC128" s="86"/>
      <c r="GD128" s="86"/>
      <c r="GE128" s="86"/>
      <c r="GF128" s="86"/>
      <c r="GG128" s="86"/>
      <c r="GH128" s="86"/>
      <c r="GI128" s="86"/>
      <c r="GJ128" s="86"/>
      <c r="GK128" s="86"/>
      <c r="GL128" s="86"/>
      <c r="GM128" s="86"/>
      <c r="GN128" s="86"/>
      <c r="GO128" s="86"/>
      <c r="GP128" s="86"/>
      <c r="GQ128" s="86"/>
      <c r="GR128" s="86"/>
      <c r="GS128" s="86"/>
      <c r="GT128" s="86"/>
      <c r="GU128" s="86"/>
      <c r="GV128" s="86"/>
      <c r="GW128" s="86"/>
      <c r="GX128" s="86"/>
      <c r="GY128" s="86"/>
      <c r="GZ128" s="86"/>
      <c r="HA128" s="86"/>
      <c r="HB128" s="86"/>
      <c r="HC128" s="86"/>
      <c r="HD128" s="86"/>
      <c r="HE128" s="86"/>
      <c r="HF128" s="86"/>
      <c r="HG128" s="86"/>
      <c r="HH128" s="86"/>
      <c r="HI128" s="86"/>
      <c r="HJ128" s="86"/>
      <c r="HK128" s="86"/>
      <c r="HL128" s="86"/>
      <c r="HM128" s="86"/>
      <c r="HN128" s="86"/>
      <c r="HO128" s="86"/>
      <c r="HP128" s="86"/>
      <c r="HQ128" s="86"/>
      <c r="HR128" s="86"/>
      <c r="HS128" s="86"/>
      <c r="HT128" s="86"/>
      <c r="HU128" s="86"/>
      <c r="HV128" s="86"/>
      <c r="HW128" s="86"/>
      <c r="HX128" s="86"/>
      <c r="HY128" s="86"/>
      <c r="HZ128" s="86"/>
      <c r="IA128" s="86"/>
      <c r="IB128" s="86"/>
      <c r="IC128" s="86"/>
      <c r="ID128" s="86"/>
      <c r="IE128" s="86"/>
      <c r="IF128" s="86"/>
      <c r="IG128" s="86"/>
      <c r="IH128" s="86"/>
      <c r="II128" s="86"/>
      <c r="IJ128" s="86"/>
      <c r="IK128" s="86"/>
      <c r="IL128" s="86"/>
      <c r="IM128" s="86"/>
      <c r="IN128" s="86"/>
      <c r="IO128" s="86"/>
      <c r="IP128" s="86"/>
      <c r="IQ128" s="86"/>
      <c r="IR128" s="86"/>
      <c r="IS128" s="86"/>
      <c r="IT128" s="86"/>
      <c r="IU128" s="86"/>
      <c r="IV128" s="86"/>
    </row>
    <row r="129" spans="1:256" s="87" customFormat="1" ht="15" customHeight="1">
      <c r="A129" s="99" t="s">
        <v>128</v>
      </c>
      <c r="B129" s="116"/>
      <c r="C129" s="77" t="s">
        <v>239</v>
      </c>
      <c r="D129" s="71">
        <f>D130+D138</f>
        <v>3457000.06</v>
      </c>
      <c r="E129" s="71">
        <f>D129</f>
        <v>3457000.06</v>
      </c>
      <c r="F129" s="71">
        <f>F130+F137</f>
        <v>3094682.96</v>
      </c>
      <c r="G129" s="71" t="s">
        <v>166</v>
      </c>
      <c r="H129" s="71">
        <v>193035.25</v>
      </c>
      <c r="I129" s="71">
        <f>I132</f>
        <v>3244118.21</v>
      </c>
      <c r="J129" s="71">
        <f>D129-I129</f>
        <v>212881.85000000009</v>
      </c>
      <c r="K129" s="71">
        <f>E129-I129</f>
        <v>212881.85000000009</v>
      </c>
    </row>
    <row r="130" spans="1:256" s="87" customFormat="1" ht="24" customHeight="1">
      <c r="A130" s="99" t="s">
        <v>364</v>
      </c>
      <c r="B130" s="116"/>
      <c r="C130" s="77" t="s">
        <v>120</v>
      </c>
      <c r="D130" s="71">
        <f>D131+D135</f>
        <v>3441500</v>
      </c>
      <c r="E130" s="71">
        <f>E131+E135</f>
        <v>3441500</v>
      </c>
      <c r="F130" s="71">
        <f>F131+F135</f>
        <v>3079182.96</v>
      </c>
      <c r="G130" s="71" t="s">
        <v>166</v>
      </c>
      <c r="H130" s="71">
        <v>193035.25</v>
      </c>
      <c r="I130" s="71">
        <f>I132</f>
        <v>3244118.21</v>
      </c>
      <c r="J130" s="71">
        <f>D130-I130</f>
        <v>197381.79000000004</v>
      </c>
      <c r="K130" s="71">
        <f>E130-I130</f>
        <v>197381.79000000004</v>
      </c>
    </row>
    <row r="131" spans="1:256" s="54" customFormat="1" ht="23.25" customHeight="1">
      <c r="A131" s="99"/>
      <c r="B131" s="80" t="s">
        <v>132</v>
      </c>
      <c r="C131" s="77" t="s">
        <v>302</v>
      </c>
      <c r="D131" s="71">
        <f>D132+D133</f>
        <v>3440000</v>
      </c>
      <c r="E131" s="71">
        <f>D131</f>
        <v>3440000</v>
      </c>
      <c r="F131" s="71">
        <f>F132+F133</f>
        <v>3077682.96</v>
      </c>
      <c r="G131" s="71" t="s">
        <v>166</v>
      </c>
      <c r="H131" s="71">
        <v>193035.25</v>
      </c>
      <c r="I131" s="71">
        <f>I132</f>
        <v>3244118.21</v>
      </c>
      <c r="J131" s="71">
        <f t="shared" ref="J131:J143" si="94">D131-I131</f>
        <v>195881.79000000004</v>
      </c>
      <c r="K131" s="71">
        <f t="shared" ref="K131:K143" si="95">E131-I131</f>
        <v>195881.79000000004</v>
      </c>
    </row>
    <row r="132" spans="1:256" s="54" customFormat="1" ht="31.5" customHeight="1">
      <c r="A132" s="100" t="s">
        <v>210</v>
      </c>
      <c r="B132" s="82" t="s">
        <v>212</v>
      </c>
      <c r="C132" s="78" t="s">
        <v>275</v>
      </c>
      <c r="D132" s="74">
        <v>3413400</v>
      </c>
      <c r="E132" s="74">
        <f>D132</f>
        <v>3413400</v>
      </c>
      <c r="F132" s="74">
        <v>3051082.96</v>
      </c>
      <c r="G132" s="74" t="s">
        <v>166</v>
      </c>
      <c r="H132" s="74">
        <v>193035.25</v>
      </c>
      <c r="I132" s="74">
        <f>H132+F132</f>
        <v>3244118.21</v>
      </c>
      <c r="J132" s="74">
        <f t="shared" si="94"/>
        <v>169281.79000000004</v>
      </c>
      <c r="K132" s="74">
        <f t="shared" si="95"/>
        <v>169281.79000000004</v>
      </c>
    </row>
    <row r="133" spans="1:256" s="54" customFormat="1" ht="31.5" customHeight="1">
      <c r="A133" s="100" t="s">
        <v>210</v>
      </c>
      <c r="B133" s="82" t="s">
        <v>212</v>
      </c>
      <c r="C133" s="78" t="s">
        <v>395</v>
      </c>
      <c r="D133" s="74">
        <v>26600</v>
      </c>
      <c r="E133" s="74">
        <f>D133</f>
        <v>26600</v>
      </c>
      <c r="F133" s="74">
        <v>26600</v>
      </c>
      <c r="G133" s="74" t="s">
        <v>166</v>
      </c>
      <c r="H133" s="74" t="s">
        <v>166</v>
      </c>
      <c r="I133" s="74">
        <f>F133</f>
        <v>26600</v>
      </c>
      <c r="J133" s="74">
        <f t="shared" ref="J133" si="96">D133-I133</f>
        <v>0</v>
      </c>
      <c r="K133" s="74">
        <f t="shared" ref="K133" si="97">E133-I133</f>
        <v>0</v>
      </c>
    </row>
    <row r="134" spans="1:256" s="85" customFormat="1" ht="15" customHeight="1">
      <c r="A134" s="105"/>
      <c r="B134" s="82" t="s">
        <v>166</v>
      </c>
      <c r="C134" s="71" t="s">
        <v>166</v>
      </c>
      <c r="D134" s="71" t="s">
        <v>166</v>
      </c>
      <c r="E134" s="71" t="s">
        <v>166</v>
      </c>
      <c r="F134" s="71" t="s">
        <v>166</v>
      </c>
      <c r="G134" s="71" t="s">
        <v>166</v>
      </c>
      <c r="H134" s="71" t="s">
        <v>166</v>
      </c>
      <c r="I134" s="71" t="s">
        <v>166</v>
      </c>
      <c r="J134" s="71" t="s">
        <v>166</v>
      </c>
      <c r="K134" s="71" t="s">
        <v>166</v>
      </c>
      <c r="L134" s="86"/>
      <c r="M134" s="86"/>
      <c r="N134" s="86"/>
      <c r="O134" s="86"/>
      <c r="P134" s="86"/>
      <c r="Q134" s="86"/>
      <c r="R134" s="86"/>
      <c r="S134" s="86"/>
      <c r="T134" s="86"/>
      <c r="U134" s="86"/>
      <c r="V134" s="86"/>
      <c r="W134" s="86"/>
      <c r="X134" s="86"/>
      <c r="Y134" s="86"/>
      <c r="Z134" s="86"/>
      <c r="AA134" s="86"/>
      <c r="AB134" s="86"/>
      <c r="AC134" s="86"/>
      <c r="AD134" s="86"/>
      <c r="AE134" s="86"/>
      <c r="AF134" s="86"/>
      <c r="AG134" s="86"/>
      <c r="AH134" s="86"/>
      <c r="AI134" s="86"/>
      <c r="AJ134" s="86"/>
      <c r="AK134" s="86"/>
      <c r="AL134" s="86"/>
      <c r="AM134" s="86"/>
      <c r="AN134" s="86"/>
      <c r="AO134" s="86"/>
      <c r="AP134" s="86"/>
      <c r="AQ134" s="86"/>
      <c r="AR134" s="86"/>
      <c r="AS134" s="86"/>
      <c r="AT134" s="86"/>
      <c r="AU134" s="86"/>
      <c r="AV134" s="86"/>
      <c r="AW134" s="86"/>
      <c r="AX134" s="86"/>
      <c r="AY134" s="86"/>
      <c r="AZ134" s="86"/>
      <c r="BA134" s="86"/>
      <c r="BB134" s="86"/>
      <c r="BC134" s="86"/>
      <c r="BD134" s="86"/>
      <c r="BE134" s="86"/>
      <c r="BF134" s="86"/>
      <c r="BG134" s="86"/>
      <c r="BH134" s="86"/>
      <c r="BI134" s="86"/>
      <c r="BJ134" s="86"/>
      <c r="BK134" s="86"/>
      <c r="BL134" s="86"/>
      <c r="BM134" s="86"/>
      <c r="BN134" s="86"/>
      <c r="BO134" s="86"/>
      <c r="BP134" s="86"/>
      <c r="BQ134" s="86"/>
      <c r="BR134" s="86"/>
      <c r="BS134" s="86"/>
      <c r="BT134" s="86"/>
      <c r="BU134" s="86"/>
      <c r="BV134" s="86"/>
      <c r="BW134" s="86"/>
      <c r="BX134" s="86"/>
      <c r="BY134" s="86"/>
      <c r="BZ134" s="86"/>
      <c r="CA134" s="86"/>
      <c r="CB134" s="86"/>
      <c r="CC134" s="86"/>
      <c r="CD134" s="86"/>
      <c r="CE134" s="86"/>
      <c r="CF134" s="86"/>
      <c r="CG134" s="86"/>
      <c r="CH134" s="86"/>
      <c r="CI134" s="86"/>
      <c r="CJ134" s="86"/>
      <c r="CK134" s="86"/>
      <c r="CL134" s="86"/>
      <c r="CM134" s="86"/>
      <c r="CN134" s="86"/>
      <c r="CO134" s="86"/>
      <c r="CP134" s="86"/>
      <c r="CQ134" s="86"/>
      <c r="CR134" s="86"/>
      <c r="CS134" s="86"/>
      <c r="CT134" s="86"/>
      <c r="CU134" s="86"/>
      <c r="CV134" s="86"/>
      <c r="CW134" s="86"/>
      <c r="CX134" s="86"/>
      <c r="CY134" s="86"/>
      <c r="CZ134" s="86"/>
      <c r="DA134" s="86"/>
      <c r="DB134" s="86"/>
      <c r="DC134" s="86"/>
      <c r="DD134" s="86"/>
      <c r="DE134" s="86"/>
      <c r="DF134" s="86"/>
      <c r="DG134" s="86"/>
      <c r="DH134" s="86"/>
      <c r="DI134" s="86"/>
      <c r="DJ134" s="86"/>
      <c r="DK134" s="86"/>
      <c r="DL134" s="86"/>
      <c r="DM134" s="86"/>
      <c r="DN134" s="86"/>
      <c r="DO134" s="86"/>
      <c r="DP134" s="86"/>
      <c r="DQ134" s="86"/>
      <c r="DR134" s="86"/>
      <c r="DS134" s="86"/>
      <c r="DT134" s="86"/>
      <c r="DU134" s="86"/>
      <c r="DV134" s="86"/>
      <c r="DW134" s="86"/>
      <c r="DX134" s="86"/>
      <c r="DY134" s="86"/>
      <c r="DZ134" s="86"/>
      <c r="EA134" s="86"/>
      <c r="EB134" s="86"/>
      <c r="EC134" s="86"/>
      <c r="ED134" s="86"/>
      <c r="EE134" s="86"/>
      <c r="EF134" s="86"/>
      <c r="EG134" s="86"/>
      <c r="EH134" s="86"/>
      <c r="EI134" s="86"/>
      <c r="EJ134" s="86"/>
      <c r="EK134" s="86"/>
      <c r="EL134" s="86"/>
      <c r="EM134" s="86"/>
      <c r="EN134" s="86"/>
      <c r="EO134" s="86"/>
      <c r="EP134" s="86"/>
      <c r="EQ134" s="86"/>
      <c r="ER134" s="86"/>
      <c r="ES134" s="86"/>
      <c r="ET134" s="86"/>
      <c r="EU134" s="86"/>
      <c r="EV134" s="86"/>
      <c r="EW134" s="86"/>
      <c r="EX134" s="86"/>
      <c r="EY134" s="86"/>
      <c r="EZ134" s="86"/>
      <c r="FA134" s="86"/>
      <c r="FB134" s="86"/>
      <c r="FC134" s="86"/>
      <c r="FD134" s="86"/>
      <c r="FE134" s="86"/>
      <c r="FF134" s="86"/>
      <c r="FG134" s="86"/>
      <c r="FH134" s="86"/>
      <c r="FI134" s="86"/>
      <c r="FJ134" s="86"/>
      <c r="FK134" s="86"/>
      <c r="FL134" s="86"/>
      <c r="FM134" s="86"/>
      <c r="FN134" s="86"/>
      <c r="FO134" s="86"/>
      <c r="FP134" s="86"/>
      <c r="FQ134" s="86"/>
      <c r="FR134" s="86"/>
      <c r="FS134" s="86"/>
      <c r="FT134" s="86"/>
      <c r="FU134" s="86"/>
      <c r="FV134" s="86"/>
      <c r="FW134" s="86"/>
      <c r="FX134" s="86"/>
      <c r="FY134" s="86"/>
      <c r="FZ134" s="86"/>
      <c r="GA134" s="86"/>
      <c r="GB134" s="86"/>
      <c r="GC134" s="86"/>
      <c r="GD134" s="86"/>
      <c r="GE134" s="86"/>
      <c r="GF134" s="86"/>
      <c r="GG134" s="86"/>
      <c r="GH134" s="86"/>
      <c r="GI134" s="86"/>
      <c r="GJ134" s="86"/>
      <c r="GK134" s="86"/>
      <c r="GL134" s="86"/>
      <c r="GM134" s="86"/>
      <c r="GN134" s="86"/>
      <c r="GO134" s="86"/>
      <c r="GP134" s="86"/>
      <c r="GQ134" s="86"/>
      <c r="GR134" s="86"/>
      <c r="GS134" s="86"/>
      <c r="GT134" s="86"/>
      <c r="GU134" s="86"/>
      <c r="GV134" s="86"/>
      <c r="GW134" s="86"/>
      <c r="GX134" s="86"/>
      <c r="GY134" s="86"/>
      <c r="GZ134" s="86"/>
      <c r="HA134" s="86"/>
      <c r="HB134" s="86"/>
      <c r="HC134" s="86"/>
      <c r="HD134" s="86"/>
      <c r="HE134" s="86"/>
      <c r="HF134" s="86"/>
      <c r="HG134" s="86"/>
      <c r="HH134" s="86"/>
      <c r="HI134" s="86"/>
      <c r="HJ134" s="86"/>
      <c r="HK134" s="86"/>
      <c r="HL134" s="86"/>
      <c r="HM134" s="86"/>
      <c r="HN134" s="86"/>
      <c r="HO134" s="86"/>
      <c r="HP134" s="86"/>
      <c r="HQ134" s="86"/>
      <c r="HR134" s="86"/>
      <c r="HS134" s="86"/>
      <c r="HT134" s="86"/>
      <c r="HU134" s="86"/>
      <c r="HV134" s="86"/>
      <c r="HW134" s="86"/>
      <c r="HX134" s="86"/>
      <c r="HY134" s="86"/>
      <c r="HZ134" s="86"/>
      <c r="IA134" s="86"/>
      <c r="IB134" s="86"/>
      <c r="IC134" s="86"/>
      <c r="ID134" s="86"/>
      <c r="IE134" s="86"/>
      <c r="IF134" s="86"/>
      <c r="IG134" s="86"/>
      <c r="IH134" s="86"/>
      <c r="II134" s="86"/>
      <c r="IJ134" s="86"/>
      <c r="IK134" s="86"/>
      <c r="IL134" s="86"/>
      <c r="IM134" s="86"/>
      <c r="IN134" s="86"/>
      <c r="IO134" s="86"/>
      <c r="IP134" s="86"/>
      <c r="IQ134" s="86"/>
      <c r="IR134" s="86"/>
      <c r="IS134" s="86"/>
      <c r="IT134" s="86"/>
      <c r="IU134" s="86"/>
      <c r="IV134" s="86"/>
    </row>
    <row r="135" spans="1:256" s="54" customFormat="1" ht="24.75" customHeight="1">
      <c r="A135" s="100" t="s">
        <v>276</v>
      </c>
      <c r="B135" s="82" t="s">
        <v>140</v>
      </c>
      <c r="C135" s="78" t="s">
        <v>301</v>
      </c>
      <c r="D135" s="74">
        <v>1500</v>
      </c>
      <c r="E135" s="74">
        <f>D135</f>
        <v>1500</v>
      </c>
      <c r="F135" s="74">
        <v>1500</v>
      </c>
      <c r="G135" s="74" t="s">
        <v>166</v>
      </c>
      <c r="H135" s="74" t="s">
        <v>166</v>
      </c>
      <c r="I135" s="74">
        <f t="shared" ref="I135" si="98">F135</f>
        <v>1500</v>
      </c>
      <c r="J135" s="74">
        <f t="shared" ref="J135" si="99">D135-I135</f>
        <v>0</v>
      </c>
      <c r="K135" s="74">
        <f t="shared" ref="K135" si="100">E135-I135</f>
        <v>0</v>
      </c>
    </row>
    <row r="136" spans="1:256" s="85" customFormat="1" ht="15" customHeight="1">
      <c r="A136" s="105"/>
      <c r="B136" s="82" t="s">
        <v>166</v>
      </c>
      <c r="C136" s="71" t="s">
        <v>166</v>
      </c>
      <c r="D136" s="71" t="s">
        <v>166</v>
      </c>
      <c r="E136" s="71" t="s">
        <v>166</v>
      </c>
      <c r="F136" s="71" t="s">
        <v>166</v>
      </c>
      <c r="G136" s="71" t="s">
        <v>166</v>
      </c>
      <c r="H136" s="71" t="s">
        <v>166</v>
      </c>
      <c r="I136" s="71" t="s">
        <v>166</v>
      </c>
      <c r="J136" s="71" t="s">
        <v>166</v>
      </c>
      <c r="K136" s="71" t="s">
        <v>166</v>
      </c>
      <c r="L136" s="86"/>
      <c r="M136" s="86"/>
      <c r="N136" s="86"/>
      <c r="O136" s="86"/>
      <c r="P136" s="86"/>
      <c r="Q136" s="86"/>
      <c r="R136" s="86"/>
      <c r="S136" s="86"/>
      <c r="T136" s="86"/>
      <c r="U136" s="86"/>
      <c r="V136" s="86"/>
      <c r="W136" s="86"/>
      <c r="X136" s="86"/>
      <c r="Y136" s="86"/>
      <c r="Z136" s="86"/>
      <c r="AA136" s="86"/>
      <c r="AB136" s="86"/>
      <c r="AC136" s="86"/>
      <c r="AD136" s="86"/>
      <c r="AE136" s="86"/>
      <c r="AF136" s="86"/>
      <c r="AG136" s="86"/>
      <c r="AH136" s="86"/>
      <c r="AI136" s="86"/>
      <c r="AJ136" s="86"/>
      <c r="AK136" s="86"/>
      <c r="AL136" s="86"/>
      <c r="AM136" s="86"/>
      <c r="AN136" s="86"/>
      <c r="AO136" s="86"/>
      <c r="AP136" s="86"/>
      <c r="AQ136" s="86"/>
      <c r="AR136" s="86"/>
      <c r="AS136" s="86"/>
      <c r="AT136" s="86"/>
      <c r="AU136" s="86"/>
      <c r="AV136" s="86"/>
      <c r="AW136" s="86"/>
      <c r="AX136" s="86"/>
      <c r="AY136" s="86"/>
      <c r="AZ136" s="86"/>
      <c r="BA136" s="86"/>
      <c r="BB136" s="86"/>
      <c r="BC136" s="86"/>
      <c r="BD136" s="86"/>
      <c r="BE136" s="86"/>
      <c r="BF136" s="86"/>
      <c r="BG136" s="86"/>
      <c r="BH136" s="86"/>
      <c r="BI136" s="86"/>
      <c r="BJ136" s="86"/>
      <c r="BK136" s="86"/>
      <c r="BL136" s="86"/>
      <c r="BM136" s="86"/>
      <c r="BN136" s="86"/>
      <c r="BO136" s="86"/>
      <c r="BP136" s="86"/>
      <c r="BQ136" s="86"/>
      <c r="BR136" s="86"/>
      <c r="BS136" s="86"/>
      <c r="BT136" s="86"/>
      <c r="BU136" s="86"/>
      <c r="BV136" s="86"/>
      <c r="BW136" s="86"/>
      <c r="BX136" s="86"/>
      <c r="BY136" s="86"/>
      <c r="BZ136" s="86"/>
      <c r="CA136" s="86"/>
      <c r="CB136" s="86"/>
      <c r="CC136" s="86"/>
      <c r="CD136" s="86"/>
      <c r="CE136" s="86"/>
      <c r="CF136" s="86"/>
      <c r="CG136" s="86"/>
      <c r="CH136" s="86"/>
      <c r="CI136" s="86"/>
      <c r="CJ136" s="86"/>
      <c r="CK136" s="86"/>
      <c r="CL136" s="86"/>
      <c r="CM136" s="86"/>
      <c r="CN136" s="86"/>
      <c r="CO136" s="86"/>
      <c r="CP136" s="86"/>
      <c r="CQ136" s="86"/>
      <c r="CR136" s="86"/>
      <c r="CS136" s="86"/>
      <c r="CT136" s="86"/>
      <c r="CU136" s="86"/>
      <c r="CV136" s="86"/>
      <c r="CW136" s="86"/>
      <c r="CX136" s="86"/>
      <c r="CY136" s="86"/>
      <c r="CZ136" s="86"/>
      <c r="DA136" s="86"/>
      <c r="DB136" s="86"/>
      <c r="DC136" s="86"/>
      <c r="DD136" s="86"/>
      <c r="DE136" s="86"/>
      <c r="DF136" s="86"/>
      <c r="DG136" s="86"/>
      <c r="DH136" s="86"/>
      <c r="DI136" s="86"/>
      <c r="DJ136" s="86"/>
      <c r="DK136" s="86"/>
      <c r="DL136" s="86"/>
      <c r="DM136" s="86"/>
      <c r="DN136" s="86"/>
      <c r="DO136" s="86"/>
      <c r="DP136" s="86"/>
      <c r="DQ136" s="86"/>
      <c r="DR136" s="86"/>
      <c r="DS136" s="86"/>
      <c r="DT136" s="86"/>
      <c r="DU136" s="86"/>
      <c r="DV136" s="86"/>
      <c r="DW136" s="86"/>
      <c r="DX136" s="86"/>
      <c r="DY136" s="86"/>
      <c r="DZ136" s="86"/>
      <c r="EA136" s="86"/>
      <c r="EB136" s="86"/>
      <c r="EC136" s="86"/>
      <c r="ED136" s="86"/>
      <c r="EE136" s="86"/>
      <c r="EF136" s="86"/>
      <c r="EG136" s="86"/>
      <c r="EH136" s="86"/>
      <c r="EI136" s="86"/>
      <c r="EJ136" s="86"/>
      <c r="EK136" s="86"/>
      <c r="EL136" s="86"/>
      <c r="EM136" s="86"/>
      <c r="EN136" s="86"/>
      <c r="EO136" s="86"/>
      <c r="EP136" s="86"/>
      <c r="EQ136" s="86"/>
      <c r="ER136" s="86"/>
      <c r="ES136" s="86"/>
      <c r="ET136" s="86"/>
      <c r="EU136" s="86"/>
      <c r="EV136" s="86"/>
      <c r="EW136" s="86"/>
      <c r="EX136" s="86"/>
      <c r="EY136" s="86"/>
      <c r="EZ136" s="86"/>
      <c r="FA136" s="86"/>
      <c r="FB136" s="86"/>
      <c r="FC136" s="86"/>
      <c r="FD136" s="86"/>
      <c r="FE136" s="86"/>
      <c r="FF136" s="86"/>
      <c r="FG136" s="86"/>
      <c r="FH136" s="86"/>
      <c r="FI136" s="86"/>
      <c r="FJ136" s="86"/>
      <c r="FK136" s="86"/>
      <c r="FL136" s="86"/>
      <c r="FM136" s="86"/>
      <c r="FN136" s="86"/>
      <c r="FO136" s="86"/>
      <c r="FP136" s="86"/>
      <c r="FQ136" s="86"/>
      <c r="FR136" s="86"/>
      <c r="FS136" s="86"/>
      <c r="FT136" s="86"/>
      <c r="FU136" s="86"/>
      <c r="FV136" s="86"/>
      <c r="FW136" s="86"/>
      <c r="FX136" s="86"/>
      <c r="FY136" s="86"/>
      <c r="FZ136" s="86"/>
      <c r="GA136" s="86"/>
      <c r="GB136" s="86"/>
      <c r="GC136" s="86"/>
      <c r="GD136" s="86"/>
      <c r="GE136" s="86"/>
      <c r="GF136" s="86"/>
      <c r="GG136" s="86"/>
      <c r="GH136" s="86"/>
      <c r="GI136" s="86"/>
      <c r="GJ136" s="86"/>
      <c r="GK136" s="86"/>
      <c r="GL136" s="86"/>
      <c r="GM136" s="86"/>
      <c r="GN136" s="86"/>
      <c r="GO136" s="86"/>
      <c r="GP136" s="86"/>
      <c r="GQ136" s="86"/>
      <c r="GR136" s="86"/>
      <c r="GS136" s="86"/>
      <c r="GT136" s="86"/>
      <c r="GU136" s="86"/>
      <c r="GV136" s="86"/>
      <c r="GW136" s="86"/>
      <c r="GX136" s="86"/>
      <c r="GY136" s="86"/>
      <c r="GZ136" s="86"/>
      <c r="HA136" s="86"/>
      <c r="HB136" s="86"/>
      <c r="HC136" s="86"/>
      <c r="HD136" s="86"/>
      <c r="HE136" s="86"/>
      <c r="HF136" s="86"/>
      <c r="HG136" s="86"/>
      <c r="HH136" s="86"/>
      <c r="HI136" s="86"/>
      <c r="HJ136" s="86"/>
      <c r="HK136" s="86"/>
      <c r="HL136" s="86"/>
      <c r="HM136" s="86"/>
      <c r="HN136" s="86"/>
      <c r="HO136" s="86"/>
      <c r="HP136" s="86"/>
      <c r="HQ136" s="86"/>
      <c r="HR136" s="86"/>
      <c r="HS136" s="86"/>
      <c r="HT136" s="86"/>
      <c r="HU136" s="86"/>
      <c r="HV136" s="86"/>
      <c r="HW136" s="86"/>
      <c r="HX136" s="86"/>
      <c r="HY136" s="86"/>
      <c r="HZ136" s="86"/>
      <c r="IA136" s="86"/>
      <c r="IB136" s="86"/>
      <c r="IC136" s="86"/>
      <c r="ID136" s="86"/>
      <c r="IE136" s="86"/>
      <c r="IF136" s="86"/>
      <c r="IG136" s="86"/>
      <c r="IH136" s="86"/>
      <c r="II136" s="86"/>
      <c r="IJ136" s="86"/>
      <c r="IK136" s="86"/>
      <c r="IL136" s="86"/>
      <c r="IM136" s="86"/>
      <c r="IN136" s="86"/>
      <c r="IO136" s="86"/>
      <c r="IP136" s="86"/>
      <c r="IQ136" s="86"/>
      <c r="IR136" s="86"/>
      <c r="IS136" s="86"/>
      <c r="IT136" s="86"/>
      <c r="IU136" s="86"/>
      <c r="IV136" s="86"/>
    </row>
    <row r="137" spans="1:256" s="54" customFormat="1" ht="16.5" customHeight="1">
      <c r="A137" s="99" t="s">
        <v>290</v>
      </c>
      <c r="B137" s="82"/>
      <c r="C137" s="77" t="s">
        <v>238</v>
      </c>
      <c r="D137" s="71">
        <f>D138</f>
        <v>15500.06</v>
      </c>
      <c r="E137" s="71">
        <f>D137</f>
        <v>15500.06</v>
      </c>
      <c r="F137" s="71">
        <f>F138</f>
        <v>15500</v>
      </c>
      <c r="G137" s="71" t="s">
        <v>166</v>
      </c>
      <c r="H137" s="71" t="s">
        <v>166</v>
      </c>
      <c r="I137" s="71">
        <f>F137</f>
        <v>15500</v>
      </c>
      <c r="J137" s="71">
        <f>D137-I137</f>
        <v>5.9999999999490683E-2</v>
      </c>
      <c r="K137" s="71">
        <f>E137-I137</f>
        <v>5.9999999999490683E-2</v>
      </c>
    </row>
    <row r="138" spans="1:256" s="84" customFormat="1" ht="25.5" customHeight="1">
      <c r="A138" s="99" t="s">
        <v>291</v>
      </c>
      <c r="B138" s="80" t="s">
        <v>137</v>
      </c>
      <c r="C138" s="77" t="s">
        <v>277</v>
      </c>
      <c r="D138" s="71">
        <v>15500.06</v>
      </c>
      <c r="E138" s="71">
        <f>D138</f>
        <v>15500.06</v>
      </c>
      <c r="F138" s="71">
        <v>15500</v>
      </c>
      <c r="G138" s="71" t="s">
        <v>166</v>
      </c>
      <c r="H138" s="71" t="s">
        <v>166</v>
      </c>
      <c r="I138" s="71">
        <f>F138</f>
        <v>15500</v>
      </c>
      <c r="J138" s="71">
        <f>D138-I138</f>
        <v>5.9999999999490683E-2</v>
      </c>
      <c r="K138" s="71">
        <f>E138-I138</f>
        <v>5.9999999999490683E-2</v>
      </c>
    </row>
    <row r="139" spans="1:256" s="85" customFormat="1" ht="15" customHeight="1">
      <c r="A139" s="105"/>
      <c r="B139" s="82" t="s">
        <v>166</v>
      </c>
      <c r="C139" s="71" t="s">
        <v>166</v>
      </c>
      <c r="D139" s="71" t="s">
        <v>166</v>
      </c>
      <c r="E139" s="71" t="s">
        <v>166</v>
      </c>
      <c r="F139" s="71" t="s">
        <v>166</v>
      </c>
      <c r="G139" s="71" t="s">
        <v>166</v>
      </c>
      <c r="H139" s="71" t="s">
        <v>166</v>
      </c>
      <c r="I139" s="71" t="s">
        <v>166</v>
      </c>
      <c r="J139" s="71" t="s">
        <v>166</v>
      </c>
      <c r="K139" s="71" t="s">
        <v>166</v>
      </c>
      <c r="L139" s="86"/>
      <c r="M139" s="86"/>
      <c r="N139" s="86"/>
      <c r="O139" s="86"/>
      <c r="P139" s="86"/>
      <c r="Q139" s="86"/>
      <c r="R139" s="86"/>
      <c r="S139" s="86"/>
      <c r="T139" s="86"/>
      <c r="U139" s="86"/>
      <c r="V139" s="86"/>
      <c r="W139" s="86"/>
      <c r="X139" s="86"/>
      <c r="Y139" s="86"/>
      <c r="Z139" s="86"/>
      <c r="AA139" s="86"/>
      <c r="AB139" s="86"/>
      <c r="AC139" s="86"/>
      <c r="AD139" s="86"/>
      <c r="AE139" s="86"/>
      <c r="AF139" s="86"/>
      <c r="AG139" s="86"/>
      <c r="AH139" s="86"/>
      <c r="AI139" s="86"/>
      <c r="AJ139" s="86"/>
      <c r="AK139" s="86"/>
      <c r="AL139" s="86"/>
      <c r="AM139" s="86"/>
      <c r="AN139" s="86"/>
      <c r="AO139" s="86"/>
      <c r="AP139" s="86"/>
      <c r="AQ139" s="86"/>
      <c r="AR139" s="86"/>
      <c r="AS139" s="86"/>
      <c r="AT139" s="86"/>
      <c r="AU139" s="86"/>
      <c r="AV139" s="86"/>
      <c r="AW139" s="86"/>
      <c r="AX139" s="86"/>
      <c r="AY139" s="86"/>
      <c r="AZ139" s="86"/>
      <c r="BA139" s="86"/>
      <c r="BB139" s="86"/>
      <c r="BC139" s="86"/>
      <c r="BD139" s="86"/>
      <c r="BE139" s="86"/>
      <c r="BF139" s="86"/>
      <c r="BG139" s="86"/>
      <c r="BH139" s="86"/>
      <c r="BI139" s="86"/>
      <c r="BJ139" s="86"/>
      <c r="BK139" s="86"/>
      <c r="BL139" s="86"/>
      <c r="BM139" s="86"/>
      <c r="BN139" s="86"/>
      <c r="BO139" s="86"/>
      <c r="BP139" s="86"/>
      <c r="BQ139" s="86"/>
      <c r="BR139" s="86"/>
      <c r="BS139" s="86"/>
      <c r="BT139" s="86"/>
      <c r="BU139" s="86"/>
      <c r="BV139" s="86"/>
      <c r="BW139" s="86"/>
      <c r="BX139" s="86"/>
      <c r="BY139" s="86"/>
      <c r="BZ139" s="86"/>
      <c r="CA139" s="86"/>
      <c r="CB139" s="86"/>
      <c r="CC139" s="86"/>
      <c r="CD139" s="86"/>
      <c r="CE139" s="86"/>
      <c r="CF139" s="86"/>
      <c r="CG139" s="86"/>
      <c r="CH139" s="86"/>
      <c r="CI139" s="86"/>
      <c r="CJ139" s="86"/>
      <c r="CK139" s="86"/>
      <c r="CL139" s="86"/>
      <c r="CM139" s="86"/>
      <c r="CN139" s="86"/>
      <c r="CO139" s="86"/>
      <c r="CP139" s="86"/>
      <c r="CQ139" s="86"/>
      <c r="CR139" s="86"/>
      <c r="CS139" s="86"/>
      <c r="CT139" s="86"/>
      <c r="CU139" s="86"/>
      <c r="CV139" s="86"/>
      <c r="CW139" s="86"/>
      <c r="CX139" s="86"/>
      <c r="CY139" s="86"/>
      <c r="CZ139" s="86"/>
      <c r="DA139" s="86"/>
      <c r="DB139" s="86"/>
      <c r="DC139" s="86"/>
      <c r="DD139" s="86"/>
      <c r="DE139" s="86"/>
      <c r="DF139" s="86"/>
      <c r="DG139" s="86"/>
      <c r="DH139" s="86"/>
      <c r="DI139" s="86"/>
      <c r="DJ139" s="86"/>
      <c r="DK139" s="86"/>
      <c r="DL139" s="86"/>
      <c r="DM139" s="86"/>
      <c r="DN139" s="86"/>
      <c r="DO139" s="86"/>
      <c r="DP139" s="86"/>
      <c r="DQ139" s="86"/>
      <c r="DR139" s="86"/>
      <c r="DS139" s="86"/>
      <c r="DT139" s="86"/>
      <c r="DU139" s="86"/>
      <c r="DV139" s="86"/>
      <c r="DW139" s="86"/>
      <c r="DX139" s="86"/>
      <c r="DY139" s="86"/>
      <c r="DZ139" s="86"/>
      <c r="EA139" s="86"/>
      <c r="EB139" s="86"/>
      <c r="EC139" s="86"/>
      <c r="ED139" s="86"/>
      <c r="EE139" s="86"/>
      <c r="EF139" s="86"/>
      <c r="EG139" s="86"/>
      <c r="EH139" s="86"/>
      <c r="EI139" s="86"/>
      <c r="EJ139" s="86"/>
      <c r="EK139" s="86"/>
      <c r="EL139" s="86"/>
      <c r="EM139" s="86"/>
      <c r="EN139" s="86"/>
      <c r="EO139" s="86"/>
      <c r="EP139" s="86"/>
      <c r="EQ139" s="86"/>
      <c r="ER139" s="86"/>
      <c r="ES139" s="86"/>
      <c r="ET139" s="86"/>
      <c r="EU139" s="86"/>
      <c r="EV139" s="86"/>
      <c r="EW139" s="86"/>
      <c r="EX139" s="86"/>
      <c r="EY139" s="86"/>
      <c r="EZ139" s="86"/>
      <c r="FA139" s="86"/>
      <c r="FB139" s="86"/>
      <c r="FC139" s="86"/>
      <c r="FD139" s="86"/>
      <c r="FE139" s="86"/>
      <c r="FF139" s="86"/>
      <c r="FG139" s="86"/>
      <c r="FH139" s="86"/>
      <c r="FI139" s="86"/>
      <c r="FJ139" s="86"/>
      <c r="FK139" s="86"/>
      <c r="FL139" s="86"/>
      <c r="FM139" s="86"/>
      <c r="FN139" s="86"/>
      <c r="FO139" s="86"/>
      <c r="FP139" s="86"/>
      <c r="FQ139" s="86"/>
      <c r="FR139" s="86"/>
      <c r="FS139" s="86"/>
      <c r="FT139" s="86"/>
      <c r="FU139" s="86"/>
      <c r="FV139" s="86"/>
      <c r="FW139" s="86"/>
      <c r="FX139" s="86"/>
      <c r="FY139" s="86"/>
      <c r="FZ139" s="86"/>
      <c r="GA139" s="86"/>
      <c r="GB139" s="86"/>
      <c r="GC139" s="86"/>
      <c r="GD139" s="86"/>
      <c r="GE139" s="86"/>
      <c r="GF139" s="86"/>
      <c r="GG139" s="86"/>
      <c r="GH139" s="86"/>
      <c r="GI139" s="86"/>
      <c r="GJ139" s="86"/>
      <c r="GK139" s="86"/>
      <c r="GL139" s="86"/>
      <c r="GM139" s="86"/>
      <c r="GN139" s="86"/>
      <c r="GO139" s="86"/>
      <c r="GP139" s="86"/>
      <c r="GQ139" s="86"/>
      <c r="GR139" s="86"/>
      <c r="GS139" s="86"/>
      <c r="GT139" s="86"/>
      <c r="GU139" s="86"/>
      <c r="GV139" s="86"/>
      <c r="GW139" s="86"/>
      <c r="GX139" s="86"/>
      <c r="GY139" s="86"/>
      <c r="GZ139" s="86"/>
      <c r="HA139" s="86"/>
      <c r="HB139" s="86"/>
      <c r="HC139" s="86"/>
      <c r="HD139" s="86"/>
      <c r="HE139" s="86"/>
      <c r="HF139" s="86"/>
      <c r="HG139" s="86"/>
      <c r="HH139" s="86"/>
      <c r="HI139" s="86"/>
      <c r="HJ139" s="86"/>
      <c r="HK139" s="86"/>
      <c r="HL139" s="86"/>
      <c r="HM139" s="86"/>
      <c r="HN139" s="86"/>
      <c r="HO139" s="86"/>
      <c r="HP139" s="86"/>
      <c r="HQ139" s="86"/>
      <c r="HR139" s="86"/>
      <c r="HS139" s="86"/>
      <c r="HT139" s="86"/>
      <c r="HU139" s="86"/>
      <c r="HV139" s="86"/>
      <c r="HW139" s="86"/>
      <c r="HX139" s="86"/>
      <c r="HY139" s="86"/>
      <c r="HZ139" s="86"/>
      <c r="IA139" s="86"/>
      <c r="IB139" s="86"/>
      <c r="IC139" s="86"/>
      <c r="ID139" s="86"/>
      <c r="IE139" s="86"/>
      <c r="IF139" s="86"/>
      <c r="IG139" s="86"/>
      <c r="IH139" s="86"/>
      <c r="II139" s="86"/>
      <c r="IJ139" s="86"/>
      <c r="IK139" s="86"/>
      <c r="IL139" s="86"/>
      <c r="IM139" s="86"/>
      <c r="IN139" s="86"/>
      <c r="IO139" s="86"/>
      <c r="IP139" s="86"/>
      <c r="IQ139" s="86"/>
      <c r="IR139" s="86"/>
      <c r="IS139" s="86"/>
      <c r="IT139" s="86"/>
      <c r="IU139" s="86"/>
      <c r="IV139" s="86"/>
    </row>
    <row r="140" spans="1:256" s="85" customFormat="1" ht="15" customHeight="1">
      <c r="A140" s="79" t="s">
        <v>173</v>
      </c>
      <c r="B140" s="71"/>
      <c r="C140" s="77" t="s">
        <v>172</v>
      </c>
      <c r="D140" s="71">
        <f>D141</f>
        <v>47800</v>
      </c>
      <c r="E140" s="71">
        <f>E141</f>
        <v>47800</v>
      </c>
      <c r="F140" s="71">
        <f>F141</f>
        <v>43387.31</v>
      </c>
      <c r="G140" s="71" t="s">
        <v>166</v>
      </c>
      <c r="H140" s="71" t="s">
        <v>166</v>
      </c>
      <c r="I140" s="71">
        <f t="shared" ref="I140:I143" si="101">F140</f>
        <v>43387.31</v>
      </c>
      <c r="J140" s="71">
        <f t="shared" si="94"/>
        <v>4412.6900000000023</v>
      </c>
      <c r="K140" s="71">
        <f t="shared" si="95"/>
        <v>4412.6900000000023</v>
      </c>
    </row>
    <row r="141" spans="1:256" s="85" customFormat="1" ht="23.25" customHeight="1">
      <c r="A141" s="88" t="s">
        <v>365</v>
      </c>
      <c r="B141" s="80" t="s">
        <v>132</v>
      </c>
      <c r="C141" s="77" t="s">
        <v>280</v>
      </c>
      <c r="D141" s="71">
        <f>D143</f>
        <v>47800</v>
      </c>
      <c r="E141" s="71">
        <f>D141</f>
        <v>47800</v>
      </c>
      <c r="F141" s="71">
        <f t="shared" ref="D141:F142" si="102">F142</f>
        <v>43387.31</v>
      </c>
      <c r="G141" s="71" t="s">
        <v>166</v>
      </c>
      <c r="H141" s="71" t="s">
        <v>166</v>
      </c>
      <c r="I141" s="71">
        <f t="shared" si="101"/>
        <v>43387.31</v>
      </c>
      <c r="J141" s="71">
        <f t="shared" si="94"/>
        <v>4412.6900000000023</v>
      </c>
      <c r="K141" s="71">
        <f t="shared" si="95"/>
        <v>4412.6900000000023</v>
      </c>
    </row>
    <row r="142" spans="1:256" s="85" customFormat="1" ht="22.5" customHeight="1">
      <c r="A142" s="99" t="s">
        <v>292</v>
      </c>
      <c r="B142" s="82" t="s">
        <v>132</v>
      </c>
      <c r="C142" s="77" t="s">
        <v>278</v>
      </c>
      <c r="D142" s="71">
        <f t="shared" si="102"/>
        <v>47800</v>
      </c>
      <c r="E142" s="71">
        <f t="shared" si="102"/>
        <v>47800</v>
      </c>
      <c r="F142" s="71">
        <f>F143</f>
        <v>43387.31</v>
      </c>
      <c r="G142" s="71" t="s">
        <v>166</v>
      </c>
      <c r="H142" s="71" t="s">
        <v>166</v>
      </c>
      <c r="I142" s="71">
        <f t="shared" si="101"/>
        <v>43387.31</v>
      </c>
      <c r="J142" s="71">
        <f t="shared" si="94"/>
        <v>4412.6900000000023</v>
      </c>
      <c r="K142" s="71">
        <f t="shared" si="95"/>
        <v>4412.6900000000023</v>
      </c>
    </row>
    <row r="143" spans="1:256" s="85" customFormat="1" ht="19.5" customHeight="1">
      <c r="A143" s="100" t="s">
        <v>231</v>
      </c>
      <c r="B143" s="82" t="s">
        <v>168</v>
      </c>
      <c r="C143" s="78" t="s">
        <v>278</v>
      </c>
      <c r="D143" s="74">
        <v>47800</v>
      </c>
      <c r="E143" s="74">
        <f>D143</f>
        <v>47800</v>
      </c>
      <c r="F143" s="74">
        <v>43387.31</v>
      </c>
      <c r="G143" s="71" t="s">
        <v>166</v>
      </c>
      <c r="H143" s="71" t="s">
        <v>166</v>
      </c>
      <c r="I143" s="74">
        <f t="shared" si="101"/>
        <v>43387.31</v>
      </c>
      <c r="J143" s="74">
        <f t="shared" si="94"/>
        <v>4412.6900000000023</v>
      </c>
      <c r="K143" s="74">
        <f t="shared" si="95"/>
        <v>4412.6900000000023</v>
      </c>
    </row>
    <row r="144" spans="1:256" s="85" customFormat="1" ht="15" customHeight="1">
      <c r="A144" s="71" t="s">
        <v>166</v>
      </c>
      <c r="B144" s="71" t="s">
        <v>166</v>
      </c>
      <c r="C144" s="71" t="s">
        <v>166</v>
      </c>
      <c r="D144" s="71" t="s">
        <v>166</v>
      </c>
      <c r="E144" s="71" t="s">
        <v>166</v>
      </c>
      <c r="F144" s="71" t="s">
        <v>166</v>
      </c>
      <c r="G144" s="71" t="s">
        <v>166</v>
      </c>
      <c r="H144" s="71" t="s">
        <v>166</v>
      </c>
      <c r="I144" s="71" t="s">
        <v>166</v>
      </c>
      <c r="J144" s="71" t="s">
        <v>166</v>
      </c>
      <c r="K144" s="71" t="s">
        <v>166</v>
      </c>
      <c r="L144" s="86"/>
      <c r="M144" s="86"/>
      <c r="N144" s="86"/>
      <c r="O144" s="86"/>
      <c r="P144" s="86"/>
      <c r="Q144" s="86"/>
      <c r="R144" s="86"/>
      <c r="S144" s="86"/>
      <c r="T144" s="86"/>
      <c r="U144" s="86"/>
      <c r="V144" s="86"/>
      <c r="W144" s="86"/>
      <c r="X144" s="86"/>
      <c r="Y144" s="86"/>
      <c r="Z144" s="86"/>
      <c r="AA144" s="86"/>
      <c r="AB144" s="86"/>
      <c r="AC144" s="86"/>
      <c r="AD144" s="86"/>
      <c r="AE144" s="86"/>
      <c r="AF144" s="86"/>
      <c r="AG144" s="86"/>
      <c r="AH144" s="86"/>
      <c r="AI144" s="86"/>
      <c r="AJ144" s="86"/>
      <c r="AK144" s="86"/>
      <c r="AL144" s="86"/>
      <c r="AM144" s="86"/>
      <c r="AN144" s="86"/>
      <c r="AO144" s="86"/>
      <c r="AP144" s="86"/>
      <c r="AQ144" s="86"/>
      <c r="AR144" s="86"/>
      <c r="AS144" s="86"/>
      <c r="AT144" s="86"/>
      <c r="AU144" s="86"/>
      <c r="AV144" s="86"/>
      <c r="AW144" s="86"/>
      <c r="AX144" s="86"/>
      <c r="AY144" s="86"/>
      <c r="AZ144" s="86"/>
      <c r="BA144" s="86"/>
      <c r="BB144" s="86"/>
      <c r="BC144" s="86"/>
      <c r="BD144" s="86"/>
      <c r="BE144" s="86"/>
      <c r="BF144" s="86"/>
      <c r="BG144" s="86"/>
      <c r="BH144" s="86"/>
      <c r="BI144" s="86"/>
      <c r="BJ144" s="86"/>
      <c r="BK144" s="86"/>
      <c r="BL144" s="86"/>
      <c r="BM144" s="86"/>
      <c r="BN144" s="86"/>
      <c r="BO144" s="86"/>
      <c r="BP144" s="86"/>
      <c r="BQ144" s="86"/>
      <c r="BR144" s="86"/>
      <c r="BS144" s="86"/>
      <c r="BT144" s="86"/>
      <c r="BU144" s="86"/>
      <c r="BV144" s="86"/>
      <c r="BW144" s="86"/>
      <c r="BX144" s="86"/>
      <c r="BY144" s="86"/>
      <c r="BZ144" s="86"/>
      <c r="CA144" s="86"/>
      <c r="CB144" s="86"/>
      <c r="CC144" s="86"/>
      <c r="CD144" s="86"/>
      <c r="CE144" s="86"/>
      <c r="CF144" s="86"/>
      <c r="CG144" s="86"/>
      <c r="CH144" s="86"/>
      <c r="CI144" s="86"/>
      <c r="CJ144" s="86"/>
      <c r="CK144" s="86"/>
      <c r="CL144" s="86"/>
      <c r="CM144" s="86"/>
      <c r="CN144" s="86"/>
      <c r="CO144" s="86"/>
      <c r="CP144" s="86"/>
      <c r="CQ144" s="86"/>
      <c r="CR144" s="86"/>
      <c r="CS144" s="86"/>
      <c r="CT144" s="86"/>
      <c r="CU144" s="86"/>
      <c r="CV144" s="86"/>
      <c r="CW144" s="86"/>
      <c r="CX144" s="86"/>
      <c r="CY144" s="86"/>
      <c r="CZ144" s="86"/>
      <c r="DA144" s="86"/>
      <c r="DB144" s="86"/>
      <c r="DC144" s="86"/>
      <c r="DD144" s="86"/>
      <c r="DE144" s="86"/>
      <c r="DF144" s="86"/>
      <c r="DG144" s="86"/>
      <c r="DH144" s="86"/>
      <c r="DI144" s="86"/>
      <c r="DJ144" s="86"/>
      <c r="DK144" s="86"/>
      <c r="DL144" s="86"/>
      <c r="DM144" s="86"/>
      <c r="DN144" s="86"/>
      <c r="DO144" s="86"/>
      <c r="DP144" s="86"/>
      <c r="DQ144" s="86"/>
      <c r="DR144" s="86"/>
      <c r="DS144" s="86"/>
      <c r="DT144" s="86"/>
      <c r="DU144" s="86"/>
      <c r="DV144" s="86"/>
      <c r="DW144" s="86"/>
      <c r="DX144" s="86"/>
      <c r="DY144" s="86"/>
      <c r="DZ144" s="86"/>
      <c r="EA144" s="86"/>
      <c r="EB144" s="86"/>
      <c r="EC144" s="86"/>
      <c r="ED144" s="86"/>
      <c r="EE144" s="86"/>
      <c r="EF144" s="86"/>
      <c r="EG144" s="86"/>
      <c r="EH144" s="86"/>
      <c r="EI144" s="86"/>
      <c r="EJ144" s="86"/>
      <c r="EK144" s="86"/>
      <c r="EL144" s="86"/>
      <c r="EM144" s="86"/>
      <c r="EN144" s="86"/>
      <c r="EO144" s="86"/>
      <c r="EP144" s="86"/>
      <c r="EQ144" s="86"/>
      <c r="ER144" s="86"/>
      <c r="ES144" s="86"/>
      <c r="ET144" s="86"/>
      <c r="EU144" s="86"/>
      <c r="EV144" s="86"/>
      <c r="EW144" s="86"/>
      <c r="EX144" s="86"/>
      <c r="EY144" s="86"/>
      <c r="EZ144" s="86"/>
      <c r="FA144" s="86"/>
      <c r="FB144" s="86"/>
      <c r="FC144" s="86"/>
      <c r="FD144" s="86"/>
      <c r="FE144" s="86"/>
      <c r="FF144" s="86"/>
      <c r="FG144" s="86"/>
      <c r="FH144" s="86"/>
      <c r="FI144" s="86"/>
      <c r="FJ144" s="86"/>
      <c r="FK144" s="86"/>
      <c r="FL144" s="86"/>
      <c r="FM144" s="86"/>
      <c r="FN144" s="86"/>
      <c r="FO144" s="86"/>
      <c r="FP144" s="86"/>
      <c r="FQ144" s="86"/>
      <c r="FR144" s="86"/>
      <c r="FS144" s="86"/>
      <c r="FT144" s="86"/>
      <c r="FU144" s="86"/>
      <c r="FV144" s="86"/>
      <c r="FW144" s="86"/>
      <c r="FX144" s="86"/>
      <c r="FY144" s="86"/>
      <c r="FZ144" s="86"/>
      <c r="GA144" s="86"/>
      <c r="GB144" s="86"/>
      <c r="GC144" s="86"/>
      <c r="GD144" s="86"/>
      <c r="GE144" s="86"/>
      <c r="GF144" s="86"/>
      <c r="GG144" s="86"/>
      <c r="GH144" s="86"/>
      <c r="GI144" s="86"/>
      <c r="GJ144" s="86"/>
      <c r="GK144" s="86"/>
      <c r="GL144" s="86"/>
      <c r="GM144" s="86"/>
      <c r="GN144" s="86"/>
      <c r="GO144" s="86"/>
      <c r="GP144" s="86"/>
      <c r="GQ144" s="86"/>
      <c r="GR144" s="86"/>
      <c r="GS144" s="86"/>
      <c r="GT144" s="86"/>
      <c r="GU144" s="86"/>
      <c r="GV144" s="86"/>
      <c r="GW144" s="86"/>
      <c r="GX144" s="86"/>
      <c r="GY144" s="86"/>
      <c r="GZ144" s="86"/>
      <c r="HA144" s="86"/>
      <c r="HB144" s="86"/>
      <c r="HC144" s="86"/>
      <c r="HD144" s="86"/>
      <c r="HE144" s="86"/>
      <c r="HF144" s="86"/>
      <c r="HG144" s="86"/>
      <c r="HH144" s="86"/>
      <c r="HI144" s="86"/>
      <c r="HJ144" s="86"/>
      <c r="HK144" s="86"/>
      <c r="HL144" s="86"/>
      <c r="HM144" s="86"/>
      <c r="HN144" s="86"/>
      <c r="HO144" s="86"/>
      <c r="HP144" s="86"/>
      <c r="HQ144" s="86"/>
      <c r="HR144" s="86"/>
      <c r="HS144" s="86"/>
      <c r="HT144" s="86"/>
      <c r="HU144" s="86"/>
      <c r="HV144" s="86"/>
      <c r="HW144" s="86"/>
      <c r="HX144" s="86"/>
      <c r="HY144" s="86"/>
      <c r="HZ144" s="86"/>
      <c r="IA144" s="86"/>
      <c r="IB144" s="86"/>
      <c r="IC144" s="86"/>
      <c r="ID144" s="86"/>
      <c r="IE144" s="86"/>
      <c r="IF144" s="86"/>
      <c r="IG144" s="86"/>
      <c r="IH144" s="86"/>
      <c r="II144" s="86"/>
      <c r="IJ144" s="86"/>
      <c r="IK144" s="86"/>
      <c r="IL144" s="86"/>
      <c r="IM144" s="86"/>
      <c r="IN144" s="86"/>
      <c r="IO144" s="86"/>
      <c r="IP144" s="86"/>
      <c r="IQ144" s="86"/>
      <c r="IR144" s="86"/>
      <c r="IS144" s="86"/>
      <c r="IT144" s="86"/>
      <c r="IU144" s="86"/>
      <c r="IV144" s="86"/>
    </row>
    <row r="145" spans="1:256" s="85" customFormat="1" ht="21" customHeight="1">
      <c r="A145" s="88" t="s">
        <v>366</v>
      </c>
      <c r="B145" s="71"/>
      <c r="C145" s="77" t="s">
        <v>194</v>
      </c>
      <c r="D145" s="71">
        <f>D146</f>
        <v>12100</v>
      </c>
      <c r="E145" s="71">
        <f>E146</f>
        <v>12100</v>
      </c>
      <c r="F145" s="71">
        <f>F146</f>
        <v>9800</v>
      </c>
      <c r="G145" s="71" t="s">
        <v>166</v>
      </c>
      <c r="H145" s="71" t="s">
        <v>166</v>
      </c>
      <c r="I145" s="71">
        <f>F145</f>
        <v>9800</v>
      </c>
      <c r="J145" s="71">
        <f>D145-I145</f>
        <v>2300</v>
      </c>
      <c r="K145" s="71">
        <f>E145-I145</f>
        <v>2300</v>
      </c>
      <c r="L145" s="86"/>
      <c r="M145" s="86"/>
      <c r="N145" s="86"/>
      <c r="O145" s="86"/>
      <c r="P145" s="86"/>
      <c r="Q145" s="86"/>
      <c r="R145" s="86"/>
      <c r="S145" s="86"/>
      <c r="T145" s="86"/>
      <c r="U145" s="86"/>
      <c r="V145" s="86"/>
      <c r="W145" s="86"/>
      <c r="X145" s="86"/>
      <c r="Y145" s="86"/>
      <c r="Z145" s="86"/>
      <c r="AA145" s="86"/>
      <c r="AB145" s="86"/>
      <c r="AC145" s="86"/>
      <c r="AD145" s="86"/>
      <c r="AE145" s="86"/>
      <c r="AF145" s="86"/>
      <c r="AG145" s="86"/>
      <c r="AH145" s="86"/>
      <c r="AI145" s="86"/>
      <c r="AJ145" s="86"/>
      <c r="AK145" s="86"/>
      <c r="AL145" s="86"/>
      <c r="AM145" s="86"/>
      <c r="AN145" s="86"/>
      <c r="AO145" s="86"/>
      <c r="AP145" s="86"/>
      <c r="AQ145" s="86"/>
      <c r="AR145" s="86"/>
      <c r="AS145" s="86"/>
      <c r="AT145" s="86"/>
      <c r="AU145" s="86"/>
      <c r="AV145" s="86"/>
      <c r="AW145" s="86"/>
      <c r="AX145" s="86"/>
      <c r="AY145" s="86"/>
      <c r="AZ145" s="86"/>
      <c r="BA145" s="86"/>
      <c r="BB145" s="86"/>
      <c r="BC145" s="86"/>
      <c r="BD145" s="86"/>
      <c r="BE145" s="86"/>
      <c r="BF145" s="86"/>
      <c r="BG145" s="86"/>
      <c r="BH145" s="86"/>
      <c r="BI145" s="86"/>
      <c r="BJ145" s="86"/>
      <c r="BK145" s="86"/>
      <c r="BL145" s="86"/>
      <c r="BM145" s="86"/>
      <c r="BN145" s="86"/>
      <c r="BO145" s="86"/>
      <c r="BP145" s="86"/>
      <c r="BQ145" s="86"/>
      <c r="BR145" s="86"/>
      <c r="BS145" s="86"/>
      <c r="BT145" s="86"/>
      <c r="BU145" s="86"/>
      <c r="BV145" s="86"/>
      <c r="BW145" s="86"/>
      <c r="BX145" s="86"/>
      <c r="BY145" s="86"/>
      <c r="BZ145" s="86"/>
      <c r="CA145" s="86"/>
      <c r="CB145" s="86"/>
      <c r="CC145" s="86"/>
      <c r="CD145" s="86"/>
      <c r="CE145" s="86"/>
      <c r="CF145" s="86"/>
      <c r="CG145" s="86"/>
      <c r="CH145" s="86"/>
      <c r="CI145" s="86"/>
      <c r="CJ145" s="86"/>
      <c r="CK145" s="86"/>
      <c r="CL145" s="86"/>
      <c r="CM145" s="86"/>
      <c r="CN145" s="86"/>
      <c r="CO145" s="86"/>
      <c r="CP145" s="86"/>
      <c r="CQ145" s="86"/>
      <c r="CR145" s="86"/>
      <c r="CS145" s="86"/>
      <c r="CT145" s="86"/>
      <c r="CU145" s="86"/>
      <c r="CV145" s="86"/>
      <c r="CW145" s="86"/>
      <c r="CX145" s="86"/>
      <c r="CY145" s="86"/>
      <c r="CZ145" s="86"/>
      <c r="DA145" s="86"/>
      <c r="DB145" s="86"/>
      <c r="DC145" s="86"/>
      <c r="DD145" s="86"/>
      <c r="DE145" s="86"/>
      <c r="DF145" s="86"/>
      <c r="DG145" s="86"/>
      <c r="DH145" s="86"/>
      <c r="DI145" s="86"/>
      <c r="DJ145" s="86"/>
      <c r="DK145" s="86"/>
      <c r="DL145" s="86"/>
      <c r="DM145" s="86"/>
      <c r="DN145" s="86"/>
      <c r="DO145" s="86"/>
      <c r="DP145" s="86"/>
      <c r="DQ145" s="86"/>
      <c r="DR145" s="86"/>
      <c r="DS145" s="86"/>
      <c r="DT145" s="86"/>
      <c r="DU145" s="86"/>
      <c r="DV145" s="86"/>
      <c r="DW145" s="86"/>
      <c r="DX145" s="86"/>
      <c r="DY145" s="86"/>
      <c r="DZ145" s="86"/>
      <c r="EA145" s="86"/>
      <c r="EB145" s="86"/>
      <c r="EC145" s="86"/>
      <c r="ED145" s="86"/>
      <c r="EE145" s="86"/>
      <c r="EF145" s="86"/>
      <c r="EG145" s="86"/>
      <c r="EH145" s="86"/>
      <c r="EI145" s="86"/>
      <c r="EJ145" s="86"/>
      <c r="EK145" s="86"/>
      <c r="EL145" s="86"/>
      <c r="EM145" s="86"/>
      <c r="EN145" s="86"/>
      <c r="EO145" s="86"/>
      <c r="EP145" s="86"/>
      <c r="EQ145" s="86"/>
      <c r="ER145" s="86"/>
      <c r="ES145" s="86"/>
      <c r="ET145" s="86"/>
      <c r="EU145" s="86"/>
      <c r="EV145" s="86"/>
      <c r="EW145" s="86"/>
      <c r="EX145" s="86"/>
      <c r="EY145" s="86"/>
      <c r="EZ145" s="86"/>
      <c r="FA145" s="86"/>
      <c r="FB145" s="86"/>
      <c r="FC145" s="86"/>
      <c r="FD145" s="86"/>
      <c r="FE145" s="86"/>
      <c r="FF145" s="86"/>
      <c r="FG145" s="86"/>
      <c r="FH145" s="86"/>
      <c r="FI145" s="86"/>
      <c r="FJ145" s="86"/>
      <c r="FK145" s="86"/>
      <c r="FL145" s="86"/>
      <c r="FM145" s="86"/>
      <c r="FN145" s="86"/>
      <c r="FO145" s="86"/>
      <c r="FP145" s="86"/>
      <c r="FQ145" s="86"/>
      <c r="FR145" s="86"/>
      <c r="FS145" s="86"/>
      <c r="FT145" s="86"/>
      <c r="FU145" s="86"/>
      <c r="FV145" s="86"/>
      <c r="FW145" s="86"/>
      <c r="FX145" s="86"/>
      <c r="FY145" s="86"/>
      <c r="FZ145" s="86"/>
      <c r="GA145" s="86"/>
      <c r="GB145" s="86"/>
      <c r="GC145" s="86"/>
      <c r="GD145" s="86"/>
      <c r="GE145" s="86"/>
      <c r="GF145" s="86"/>
      <c r="GG145" s="86"/>
      <c r="GH145" s="86"/>
      <c r="GI145" s="86"/>
      <c r="GJ145" s="86"/>
      <c r="GK145" s="86"/>
      <c r="GL145" s="86"/>
      <c r="GM145" s="86"/>
      <c r="GN145" s="86"/>
      <c r="GO145" s="86"/>
      <c r="GP145" s="86"/>
      <c r="GQ145" s="86"/>
      <c r="GR145" s="86"/>
      <c r="GS145" s="86"/>
      <c r="GT145" s="86"/>
      <c r="GU145" s="86"/>
      <c r="GV145" s="86"/>
      <c r="GW145" s="86"/>
      <c r="GX145" s="86"/>
      <c r="GY145" s="86"/>
      <c r="GZ145" s="86"/>
      <c r="HA145" s="86"/>
      <c r="HB145" s="86"/>
      <c r="HC145" s="86"/>
      <c r="HD145" s="86"/>
      <c r="HE145" s="86"/>
      <c r="HF145" s="86"/>
      <c r="HG145" s="86"/>
      <c r="HH145" s="86"/>
      <c r="HI145" s="86"/>
      <c r="HJ145" s="86"/>
      <c r="HK145" s="86"/>
      <c r="HL145" s="86"/>
      <c r="HM145" s="86"/>
      <c r="HN145" s="86"/>
      <c r="HO145" s="86"/>
      <c r="HP145" s="86"/>
      <c r="HQ145" s="86"/>
      <c r="HR145" s="86"/>
      <c r="HS145" s="86"/>
      <c r="HT145" s="86"/>
      <c r="HU145" s="86"/>
      <c r="HV145" s="86"/>
      <c r="HW145" s="86"/>
      <c r="HX145" s="86"/>
      <c r="HY145" s="86"/>
      <c r="HZ145" s="86"/>
      <c r="IA145" s="86"/>
      <c r="IB145" s="86"/>
      <c r="IC145" s="86"/>
      <c r="ID145" s="86"/>
      <c r="IE145" s="86"/>
      <c r="IF145" s="86"/>
      <c r="IG145" s="86"/>
      <c r="IH145" s="86"/>
      <c r="II145" s="86"/>
      <c r="IJ145" s="86"/>
      <c r="IK145" s="86"/>
      <c r="IL145" s="86"/>
      <c r="IM145" s="86"/>
      <c r="IN145" s="86"/>
      <c r="IO145" s="86"/>
      <c r="IP145" s="86"/>
      <c r="IQ145" s="86"/>
      <c r="IR145" s="86"/>
      <c r="IS145" s="86"/>
      <c r="IT145" s="86"/>
      <c r="IU145" s="86"/>
      <c r="IV145" s="86"/>
    </row>
    <row r="146" spans="1:256" s="85" customFormat="1" ht="17.25" customHeight="1">
      <c r="A146" s="106" t="s">
        <v>124</v>
      </c>
      <c r="B146" s="82" t="s">
        <v>139</v>
      </c>
      <c r="C146" s="78" t="s">
        <v>279</v>
      </c>
      <c r="D146" s="74">
        <v>12100</v>
      </c>
      <c r="E146" s="74">
        <f>D146</f>
        <v>12100</v>
      </c>
      <c r="F146" s="74">
        <v>9800</v>
      </c>
      <c r="G146" s="71" t="s">
        <v>166</v>
      </c>
      <c r="H146" s="71" t="s">
        <v>166</v>
      </c>
      <c r="I146" s="74">
        <f>F146</f>
        <v>9800</v>
      </c>
      <c r="J146" s="74">
        <f>D146-I146</f>
        <v>2300</v>
      </c>
      <c r="K146" s="74">
        <f>E146-I146</f>
        <v>2300</v>
      </c>
      <c r="L146" s="86"/>
      <c r="M146" s="86"/>
      <c r="N146" s="86"/>
      <c r="O146" s="86"/>
      <c r="P146" s="86"/>
      <c r="Q146" s="86"/>
      <c r="R146" s="86"/>
      <c r="S146" s="86"/>
      <c r="T146" s="86"/>
      <c r="U146" s="86"/>
      <c r="V146" s="86"/>
      <c r="W146" s="86"/>
      <c r="X146" s="86"/>
      <c r="Y146" s="86"/>
      <c r="Z146" s="86"/>
      <c r="AA146" s="86"/>
      <c r="AB146" s="86"/>
      <c r="AC146" s="86"/>
      <c r="AD146" s="86"/>
      <c r="AE146" s="86"/>
      <c r="AF146" s="86"/>
      <c r="AG146" s="86"/>
      <c r="AH146" s="86"/>
      <c r="AI146" s="86"/>
      <c r="AJ146" s="86"/>
      <c r="AK146" s="86"/>
      <c r="AL146" s="86"/>
      <c r="AM146" s="86"/>
      <c r="AN146" s="86"/>
      <c r="AO146" s="86"/>
      <c r="AP146" s="86"/>
      <c r="AQ146" s="86"/>
      <c r="AR146" s="86"/>
      <c r="AS146" s="86"/>
      <c r="AT146" s="86"/>
      <c r="AU146" s="86"/>
      <c r="AV146" s="86"/>
      <c r="AW146" s="86"/>
      <c r="AX146" s="86"/>
      <c r="AY146" s="86"/>
      <c r="AZ146" s="86"/>
      <c r="BA146" s="86"/>
      <c r="BB146" s="86"/>
      <c r="BC146" s="86"/>
      <c r="BD146" s="86"/>
      <c r="BE146" s="86"/>
      <c r="BF146" s="86"/>
      <c r="BG146" s="86"/>
      <c r="BH146" s="86"/>
      <c r="BI146" s="86"/>
      <c r="BJ146" s="86"/>
      <c r="BK146" s="86"/>
      <c r="BL146" s="86"/>
      <c r="BM146" s="86"/>
      <c r="BN146" s="86"/>
      <c r="BO146" s="86"/>
      <c r="BP146" s="86"/>
      <c r="BQ146" s="86"/>
      <c r="BR146" s="86"/>
      <c r="BS146" s="86"/>
      <c r="BT146" s="86"/>
      <c r="BU146" s="86"/>
      <c r="BV146" s="86"/>
      <c r="BW146" s="86"/>
      <c r="BX146" s="86"/>
      <c r="BY146" s="86"/>
      <c r="BZ146" s="86"/>
      <c r="CA146" s="86"/>
      <c r="CB146" s="86"/>
      <c r="CC146" s="86"/>
      <c r="CD146" s="86"/>
      <c r="CE146" s="86"/>
      <c r="CF146" s="86"/>
      <c r="CG146" s="86"/>
      <c r="CH146" s="86"/>
      <c r="CI146" s="86"/>
      <c r="CJ146" s="86"/>
      <c r="CK146" s="86"/>
      <c r="CL146" s="86"/>
      <c r="CM146" s="86"/>
      <c r="CN146" s="86"/>
      <c r="CO146" s="86"/>
      <c r="CP146" s="86"/>
      <c r="CQ146" s="86"/>
      <c r="CR146" s="86"/>
      <c r="CS146" s="86"/>
      <c r="CT146" s="86"/>
      <c r="CU146" s="86"/>
      <c r="CV146" s="86"/>
      <c r="CW146" s="86"/>
      <c r="CX146" s="86"/>
      <c r="CY146" s="86"/>
      <c r="CZ146" s="86"/>
      <c r="DA146" s="86"/>
      <c r="DB146" s="86"/>
      <c r="DC146" s="86"/>
      <c r="DD146" s="86"/>
      <c r="DE146" s="86"/>
      <c r="DF146" s="86"/>
      <c r="DG146" s="86"/>
      <c r="DH146" s="86"/>
      <c r="DI146" s="86"/>
      <c r="DJ146" s="86"/>
      <c r="DK146" s="86"/>
      <c r="DL146" s="86"/>
      <c r="DM146" s="86"/>
      <c r="DN146" s="86"/>
      <c r="DO146" s="86"/>
      <c r="DP146" s="86"/>
      <c r="DQ146" s="86"/>
      <c r="DR146" s="86"/>
      <c r="DS146" s="86"/>
      <c r="DT146" s="86"/>
      <c r="DU146" s="86"/>
      <c r="DV146" s="86"/>
      <c r="DW146" s="86"/>
      <c r="DX146" s="86"/>
      <c r="DY146" s="86"/>
      <c r="DZ146" s="86"/>
      <c r="EA146" s="86"/>
      <c r="EB146" s="86"/>
      <c r="EC146" s="86"/>
      <c r="ED146" s="86"/>
      <c r="EE146" s="86"/>
      <c r="EF146" s="86"/>
      <c r="EG146" s="86"/>
      <c r="EH146" s="86"/>
      <c r="EI146" s="86"/>
      <c r="EJ146" s="86"/>
      <c r="EK146" s="86"/>
      <c r="EL146" s="86"/>
      <c r="EM146" s="86"/>
      <c r="EN146" s="86"/>
      <c r="EO146" s="86"/>
      <c r="EP146" s="86"/>
      <c r="EQ146" s="86"/>
      <c r="ER146" s="86"/>
      <c r="ES146" s="86"/>
      <c r="ET146" s="86"/>
      <c r="EU146" s="86"/>
      <c r="EV146" s="86"/>
      <c r="EW146" s="86"/>
      <c r="EX146" s="86"/>
      <c r="EY146" s="86"/>
      <c r="EZ146" s="86"/>
      <c r="FA146" s="86"/>
      <c r="FB146" s="86"/>
      <c r="FC146" s="86"/>
      <c r="FD146" s="86"/>
      <c r="FE146" s="86"/>
      <c r="FF146" s="86"/>
      <c r="FG146" s="86"/>
      <c r="FH146" s="86"/>
      <c r="FI146" s="86"/>
      <c r="FJ146" s="86"/>
      <c r="FK146" s="86"/>
      <c r="FL146" s="86"/>
      <c r="FM146" s="86"/>
      <c r="FN146" s="86"/>
      <c r="FO146" s="86"/>
      <c r="FP146" s="86"/>
      <c r="FQ146" s="86"/>
      <c r="FR146" s="86"/>
      <c r="FS146" s="86"/>
      <c r="FT146" s="86"/>
      <c r="FU146" s="86"/>
      <c r="FV146" s="86"/>
      <c r="FW146" s="86"/>
      <c r="FX146" s="86"/>
      <c r="FY146" s="86"/>
      <c r="FZ146" s="86"/>
      <c r="GA146" s="86"/>
      <c r="GB146" s="86"/>
      <c r="GC146" s="86"/>
      <c r="GD146" s="86"/>
      <c r="GE146" s="86"/>
      <c r="GF146" s="86"/>
      <c r="GG146" s="86"/>
      <c r="GH146" s="86"/>
      <c r="GI146" s="86"/>
      <c r="GJ146" s="86"/>
      <c r="GK146" s="86"/>
      <c r="GL146" s="86"/>
      <c r="GM146" s="86"/>
      <c r="GN146" s="86"/>
      <c r="GO146" s="86"/>
      <c r="GP146" s="86"/>
      <c r="GQ146" s="86"/>
      <c r="GR146" s="86"/>
      <c r="GS146" s="86"/>
      <c r="GT146" s="86"/>
      <c r="GU146" s="86"/>
      <c r="GV146" s="86"/>
      <c r="GW146" s="86"/>
      <c r="GX146" s="86"/>
      <c r="GY146" s="86"/>
      <c r="GZ146" s="86"/>
      <c r="HA146" s="86"/>
      <c r="HB146" s="86"/>
      <c r="HC146" s="86"/>
      <c r="HD146" s="86"/>
      <c r="HE146" s="86"/>
      <c r="HF146" s="86"/>
      <c r="HG146" s="86"/>
      <c r="HH146" s="86"/>
      <c r="HI146" s="86"/>
      <c r="HJ146" s="86"/>
      <c r="HK146" s="86"/>
      <c r="HL146" s="86"/>
      <c r="HM146" s="86"/>
      <c r="HN146" s="86"/>
      <c r="HO146" s="86"/>
      <c r="HP146" s="86"/>
      <c r="HQ146" s="86"/>
      <c r="HR146" s="86"/>
      <c r="HS146" s="86"/>
      <c r="HT146" s="86"/>
      <c r="HU146" s="86"/>
      <c r="HV146" s="86"/>
      <c r="HW146" s="86"/>
      <c r="HX146" s="86"/>
      <c r="HY146" s="86"/>
      <c r="HZ146" s="86"/>
      <c r="IA146" s="86"/>
      <c r="IB146" s="86"/>
      <c r="IC146" s="86"/>
      <c r="ID146" s="86"/>
      <c r="IE146" s="86"/>
      <c r="IF146" s="86"/>
      <c r="IG146" s="86"/>
      <c r="IH146" s="86"/>
      <c r="II146" s="86"/>
      <c r="IJ146" s="86"/>
      <c r="IK146" s="86"/>
      <c r="IL146" s="86"/>
      <c r="IM146" s="86"/>
      <c r="IN146" s="86"/>
      <c r="IO146" s="86"/>
      <c r="IP146" s="86"/>
      <c r="IQ146" s="86"/>
      <c r="IR146" s="86"/>
      <c r="IS146" s="86"/>
      <c r="IT146" s="86"/>
      <c r="IU146" s="86"/>
      <c r="IV146" s="86"/>
    </row>
    <row r="147" spans="1:256" s="85" customFormat="1" ht="11.25" customHeight="1">
      <c r="A147" s="71" t="s">
        <v>166</v>
      </c>
      <c r="B147" s="71" t="s">
        <v>166</v>
      </c>
      <c r="C147" s="71" t="s">
        <v>166</v>
      </c>
      <c r="D147" s="71" t="s">
        <v>166</v>
      </c>
      <c r="E147" s="71" t="s">
        <v>166</v>
      </c>
      <c r="F147" s="71" t="s">
        <v>166</v>
      </c>
      <c r="G147" s="71" t="s">
        <v>166</v>
      </c>
      <c r="H147" s="71" t="s">
        <v>166</v>
      </c>
      <c r="I147" s="71" t="s">
        <v>166</v>
      </c>
      <c r="J147" s="74" t="s">
        <v>166</v>
      </c>
      <c r="K147" s="71" t="s">
        <v>166</v>
      </c>
      <c r="L147" s="86"/>
      <c r="M147" s="86"/>
      <c r="N147" s="86"/>
      <c r="O147" s="86"/>
      <c r="P147" s="86"/>
      <c r="Q147" s="86"/>
      <c r="R147" s="86"/>
      <c r="S147" s="86"/>
      <c r="T147" s="86"/>
      <c r="U147" s="86"/>
      <c r="V147" s="86"/>
      <c r="W147" s="86"/>
      <c r="X147" s="86"/>
      <c r="Y147" s="86"/>
      <c r="Z147" s="86"/>
      <c r="AA147" s="86"/>
      <c r="AB147" s="86"/>
      <c r="AC147" s="86"/>
      <c r="AD147" s="86"/>
      <c r="AE147" s="86"/>
      <c r="AF147" s="86"/>
      <c r="AG147" s="86"/>
      <c r="AH147" s="86"/>
      <c r="AI147" s="86"/>
      <c r="AJ147" s="86"/>
      <c r="AK147" s="86"/>
      <c r="AL147" s="86"/>
      <c r="AM147" s="86"/>
      <c r="AN147" s="86"/>
      <c r="AO147" s="86"/>
      <c r="AP147" s="86"/>
      <c r="AQ147" s="86"/>
      <c r="AR147" s="86"/>
      <c r="AS147" s="86"/>
      <c r="AT147" s="86"/>
      <c r="AU147" s="86"/>
      <c r="AV147" s="86"/>
      <c r="AW147" s="86"/>
      <c r="AX147" s="86"/>
      <c r="AY147" s="86"/>
      <c r="AZ147" s="86"/>
      <c r="BA147" s="86"/>
      <c r="BB147" s="86"/>
      <c r="BC147" s="86"/>
      <c r="BD147" s="86"/>
      <c r="BE147" s="86"/>
      <c r="BF147" s="86"/>
      <c r="BG147" s="86"/>
      <c r="BH147" s="86"/>
      <c r="BI147" s="86"/>
      <c r="BJ147" s="86"/>
      <c r="BK147" s="86"/>
      <c r="BL147" s="86"/>
      <c r="BM147" s="86"/>
      <c r="BN147" s="86"/>
      <c r="BO147" s="86"/>
      <c r="BP147" s="86"/>
      <c r="BQ147" s="86"/>
      <c r="BR147" s="86"/>
      <c r="BS147" s="86"/>
      <c r="BT147" s="86"/>
      <c r="BU147" s="86"/>
      <c r="BV147" s="86"/>
      <c r="BW147" s="86"/>
      <c r="BX147" s="86"/>
      <c r="BY147" s="86"/>
      <c r="BZ147" s="86"/>
      <c r="CA147" s="86"/>
      <c r="CB147" s="86"/>
      <c r="CC147" s="86"/>
      <c r="CD147" s="86"/>
      <c r="CE147" s="86"/>
      <c r="CF147" s="86"/>
      <c r="CG147" s="86"/>
      <c r="CH147" s="86"/>
      <c r="CI147" s="86"/>
      <c r="CJ147" s="86"/>
      <c r="CK147" s="86"/>
      <c r="CL147" s="86"/>
      <c r="CM147" s="86"/>
      <c r="CN147" s="86"/>
      <c r="CO147" s="86"/>
      <c r="CP147" s="86"/>
      <c r="CQ147" s="86"/>
      <c r="CR147" s="86"/>
      <c r="CS147" s="86"/>
      <c r="CT147" s="86"/>
      <c r="CU147" s="86"/>
      <c r="CV147" s="86"/>
      <c r="CW147" s="86"/>
      <c r="CX147" s="86"/>
      <c r="CY147" s="86"/>
      <c r="CZ147" s="86"/>
      <c r="DA147" s="86"/>
      <c r="DB147" s="86"/>
      <c r="DC147" s="86"/>
      <c r="DD147" s="86"/>
      <c r="DE147" s="86"/>
      <c r="DF147" s="86"/>
      <c r="DG147" s="86"/>
      <c r="DH147" s="86"/>
      <c r="DI147" s="86"/>
      <c r="DJ147" s="86"/>
      <c r="DK147" s="86"/>
      <c r="DL147" s="86"/>
      <c r="DM147" s="86"/>
      <c r="DN147" s="86"/>
      <c r="DO147" s="86"/>
      <c r="DP147" s="86"/>
      <c r="DQ147" s="86"/>
      <c r="DR147" s="86"/>
      <c r="DS147" s="86"/>
      <c r="DT147" s="86"/>
      <c r="DU147" s="86"/>
      <c r="DV147" s="86"/>
      <c r="DW147" s="86"/>
      <c r="DX147" s="86"/>
      <c r="DY147" s="86"/>
      <c r="DZ147" s="86"/>
      <c r="EA147" s="86"/>
      <c r="EB147" s="86"/>
      <c r="EC147" s="86"/>
      <c r="ED147" s="86"/>
      <c r="EE147" s="86"/>
      <c r="EF147" s="86"/>
      <c r="EG147" s="86"/>
      <c r="EH147" s="86"/>
      <c r="EI147" s="86"/>
      <c r="EJ147" s="86"/>
      <c r="EK147" s="86"/>
      <c r="EL147" s="86"/>
      <c r="EM147" s="86"/>
      <c r="EN147" s="86"/>
      <c r="EO147" s="86"/>
      <c r="EP147" s="86"/>
      <c r="EQ147" s="86"/>
      <c r="ER147" s="86"/>
      <c r="ES147" s="86"/>
      <c r="ET147" s="86"/>
      <c r="EU147" s="86"/>
      <c r="EV147" s="86"/>
      <c r="EW147" s="86"/>
      <c r="EX147" s="86"/>
      <c r="EY147" s="86"/>
      <c r="EZ147" s="86"/>
      <c r="FA147" s="86"/>
      <c r="FB147" s="86"/>
      <c r="FC147" s="86"/>
      <c r="FD147" s="86"/>
      <c r="FE147" s="86"/>
      <c r="FF147" s="86"/>
      <c r="FG147" s="86"/>
      <c r="FH147" s="86"/>
      <c r="FI147" s="86"/>
      <c r="FJ147" s="86"/>
      <c r="FK147" s="86"/>
      <c r="FL147" s="86"/>
      <c r="FM147" s="86"/>
      <c r="FN147" s="86"/>
      <c r="FO147" s="86"/>
      <c r="FP147" s="86"/>
      <c r="FQ147" s="86"/>
      <c r="FR147" s="86"/>
      <c r="FS147" s="86"/>
      <c r="FT147" s="86"/>
      <c r="FU147" s="86"/>
      <c r="FV147" s="86"/>
      <c r="FW147" s="86"/>
      <c r="FX147" s="86"/>
      <c r="FY147" s="86"/>
      <c r="FZ147" s="86"/>
      <c r="GA147" s="86"/>
      <c r="GB147" s="86"/>
      <c r="GC147" s="86"/>
      <c r="GD147" s="86"/>
      <c r="GE147" s="86"/>
      <c r="GF147" s="86"/>
      <c r="GG147" s="86"/>
      <c r="GH147" s="86"/>
      <c r="GI147" s="86"/>
      <c r="GJ147" s="86"/>
      <c r="GK147" s="86"/>
      <c r="GL147" s="86"/>
      <c r="GM147" s="86"/>
      <c r="GN147" s="86"/>
      <c r="GO147" s="86"/>
      <c r="GP147" s="86"/>
      <c r="GQ147" s="86"/>
      <c r="GR147" s="86"/>
      <c r="GS147" s="86"/>
      <c r="GT147" s="86"/>
      <c r="GU147" s="86"/>
      <c r="GV147" s="86"/>
      <c r="GW147" s="86"/>
      <c r="GX147" s="86"/>
      <c r="GY147" s="86"/>
      <c r="GZ147" s="86"/>
      <c r="HA147" s="86"/>
      <c r="HB147" s="86"/>
      <c r="HC147" s="86"/>
      <c r="HD147" s="86"/>
      <c r="HE147" s="86"/>
      <c r="HF147" s="86"/>
      <c r="HG147" s="86"/>
      <c r="HH147" s="86"/>
      <c r="HI147" s="86"/>
      <c r="HJ147" s="86"/>
      <c r="HK147" s="86"/>
      <c r="HL147" s="86"/>
      <c r="HM147" s="86"/>
      <c r="HN147" s="86"/>
      <c r="HO147" s="86"/>
      <c r="HP147" s="86"/>
      <c r="HQ147" s="86"/>
      <c r="HR147" s="86"/>
      <c r="HS147" s="86"/>
      <c r="HT147" s="86"/>
      <c r="HU147" s="86"/>
      <c r="HV147" s="86"/>
      <c r="HW147" s="86"/>
      <c r="HX147" s="86"/>
      <c r="HY147" s="86"/>
      <c r="HZ147" s="86"/>
      <c r="IA147" s="86"/>
      <c r="IB147" s="86"/>
      <c r="IC147" s="86"/>
      <c r="ID147" s="86"/>
      <c r="IE147" s="86"/>
      <c r="IF147" s="86"/>
      <c r="IG147" s="86"/>
      <c r="IH147" s="86"/>
      <c r="II147" s="86"/>
      <c r="IJ147" s="86"/>
      <c r="IK147" s="86"/>
      <c r="IL147" s="86"/>
      <c r="IM147" s="86"/>
      <c r="IN147" s="86"/>
      <c r="IO147" s="86"/>
      <c r="IP147" s="86"/>
      <c r="IQ147" s="86"/>
      <c r="IR147" s="86"/>
      <c r="IS147" s="86"/>
      <c r="IT147" s="86"/>
      <c r="IU147" s="86"/>
      <c r="IV147" s="86"/>
    </row>
    <row r="148" spans="1:256" s="54" customFormat="1" ht="27" customHeight="1">
      <c r="A148" s="73" t="s">
        <v>85</v>
      </c>
      <c r="B148" s="105">
        <v>450</v>
      </c>
      <c r="C148" s="78" t="s">
        <v>46</v>
      </c>
      <c r="D148" s="71">
        <v>0</v>
      </c>
      <c r="E148" s="71">
        <v>0</v>
      </c>
      <c r="F148" s="114">
        <v>729871.19</v>
      </c>
      <c r="G148" s="71" t="s">
        <v>166</v>
      </c>
      <c r="H148" s="71">
        <v>323560.78000000003</v>
      </c>
      <c r="I148" s="71">
        <f>H148+F148</f>
        <v>1053431.97</v>
      </c>
      <c r="J148" s="71">
        <v>0</v>
      </c>
      <c r="K148" s="71">
        <v>0</v>
      </c>
    </row>
  </sheetData>
  <mergeCells count="2">
    <mergeCell ref="F3:I4"/>
    <mergeCell ref="A3:A8"/>
  </mergeCells>
  <phoneticPr fontId="3" type="noConversion"/>
  <pageMargins left="0.59055118110236227" right="0" top="0.78740157480314965" bottom="0.39370078740157483" header="0.51181102362204722" footer="0.31496062992125984"/>
  <pageSetup paperSize="9" scale="76" orientation="landscape" r:id="rId1"/>
  <headerFooter alignWithMargins="0"/>
  <rowBreaks count="1" manualBreakCount="1">
    <brk id="41" max="10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I145"/>
  <sheetViews>
    <sheetView showGridLines="0" tabSelected="1" topLeftCell="A111" zoomScaleSheetLayoutView="120" workbookViewId="0">
      <selection activeCell="E124" sqref="E124"/>
    </sheetView>
  </sheetViews>
  <sheetFormatPr defaultRowHeight="12.75"/>
  <cols>
    <col min="1" max="1" width="32.7109375" style="2" customWidth="1"/>
    <col min="2" max="2" width="4.5703125" style="2" customWidth="1"/>
    <col min="3" max="3" width="26.5703125" style="2" customWidth="1"/>
    <col min="4" max="4" width="14.7109375" style="1" customWidth="1"/>
    <col min="5" max="5" width="14.140625" style="1" customWidth="1"/>
    <col min="6" max="6" width="9" style="1" customWidth="1"/>
    <col min="7" max="7" width="10.42578125" style="1" customWidth="1"/>
    <col min="8" max="8" width="13.28515625" style="1" customWidth="1"/>
    <col min="9" max="9" width="15" customWidth="1"/>
  </cols>
  <sheetData>
    <row r="1" spans="1:9" ht="14.25" customHeight="1">
      <c r="A1" s="139" t="s">
        <v>78</v>
      </c>
      <c r="B1" s="140"/>
      <c r="C1" s="140"/>
      <c r="D1" s="140"/>
      <c r="E1" s="140"/>
      <c r="F1" s="140"/>
      <c r="G1" s="140"/>
      <c r="H1" s="140"/>
    </row>
    <row r="2" spans="1:9" ht="12" customHeight="1">
      <c r="A2" s="139" t="s">
        <v>100</v>
      </c>
      <c r="B2" s="140"/>
      <c r="C2" s="140"/>
      <c r="D2" s="140"/>
      <c r="E2" s="140"/>
      <c r="F2" s="140"/>
      <c r="G2" s="140"/>
      <c r="H2" s="140"/>
      <c r="I2" s="3"/>
    </row>
    <row r="3" spans="1:9" ht="12" customHeight="1">
      <c r="A3" s="139" t="s">
        <v>76</v>
      </c>
      <c r="B3" s="140"/>
      <c r="C3" s="140"/>
      <c r="D3" s="140"/>
      <c r="E3" s="140"/>
      <c r="F3" s="140"/>
      <c r="G3" s="140"/>
      <c r="H3" s="141"/>
      <c r="I3" s="46"/>
    </row>
    <row r="4" spans="1:9" ht="12.75" customHeight="1" thickBot="1">
      <c r="A4" s="142" t="s">
        <v>77</v>
      </c>
      <c r="B4" s="143"/>
      <c r="C4" s="143"/>
      <c r="D4" s="143"/>
      <c r="E4" s="143"/>
      <c r="F4" s="143"/>
      <c r="G4" s="143"/>
      <c r="I4" s="50" t="s">
        <v>6</v>
      </c>
    </row>
    <row r="5" spans="1:9" ht="12.75" customHeight="1">
      <c r="A5" s="47"/>
      <c r="B5" s="48"/>
      <c r="C5" s="48"/>
      <c r="D5" s="48"/>
      <c r="E5" s="48"/>
      <c r="F5" s="48"/>
      <c r="G5" s="48"/>
      <c r="H5" s="10" t="s">
        <v>30</v>
      </c>
      <c r="I5" s="51" t="s">
        <v>50</v>
      </c>
    </row>
    <row r="6" spans="1:9" ht="14.1" customHeight="1">
      <c r="A6" s="12" t="s">
        <v>405</v>
      </c>
      <c r="B6" s="12"/>
      <c r="C6" s="12"/>
      <c r="D6" s="12"/>
      <c r="E6" s="12"/>
      <c r="F6" s="12"/>
      <c r="G6" s="12"/>
      <c r="H6" s="11" t="s">
        <v>28</v>
      </c>
      <c r="I6" s="16" t="s">
        <v>406</v>
      </c>
    </row>
    <row r="7" spans="1:9" ht="18" customHeight="1">
      <c r="A7" s="11" t="s">
        <v>93</v>
      </c>
      <c r="B7" s="11"/>
      <c r="C7" s="11"/>
      <c r="D7" s="10"/>
      <c r="E7" s="10"/>
      <c r="F7" s="10"/>
      <c r="G7" s="10"/>
      <c r="H7" s="11"/>
      <c r="I7" s="49"/>
    </row>
    <row r="8" spans="1:9" ht="14.25" customHeight="1">
      <c r="A8" s="11" t="s">
        <v>94</v>
      </c>
      <c r="B8" s="11"/>
      <c r="C8" s="11"/>
      <c r="D8" s="10"/>
      <c r="E8" s="10"/>
      <c r="F8" s="10"/>
      <c r="G8" s="10"/>
      <c r="H8" s="11"/>
      <c r="I8" s="17"/>
    </row>
    <row r="9" spans="1:9" ht="9.75" customHeight="1">
      <c r="A9" s="11" t="s">
        <v>95</v>
      </c>
      <c r="B9" s="11"/>
      <c r="C9" s="11"/>
      <c r="D9" s="10"/>
      <c r="E9" s="10"/>
      <c r="F9" s="10"/>
      <c r="G9" s="10"/>
      <c r="H9" s="11" t="s">
        <v>26</v>
      </c>
      <c r="I9" s="16" t="s">
        <v>147</v>
      </c>
    </row>
    <row r="10" spans="1:9" ht="22.5" customHeight="1">
      <c r="A10" s="11" t="s">
        <v>127</v>
      </c>
      <c r="B10"/>
      <c r="C10" s="144" t="s">
        <v>197</v>
      </c>
      <c r="D10" s="145"/>
      <c r="E10" s="145"/>
      <c r="F10" s="145"/>
      <c r="G10" s="15"/>
      <c r="H10" s="11" t="s">
        <v>86</v>
      </c>
      <c r="I10" s="16" t="s">
        <v>148</v>
      </c>
    </row>
    <row r="11" spans="1:9" ht="15.75" customHeight="1">
      <c r="A11" s="11" t="s">
        <v>203</v>
      </c>
      <c r="B11" s="11"/>
      <c r="C11" s="11"/>
      <c r="D11" s="10"/>
      <c r="E11" s="10"/>
      <c r="F11" s="10"/>
      <c r="G11" s="10"/>
      <c r="H11" s="115" t="s">
        <v>297</v>
      </c>
      <c r="I11" s="16" t="s">
        <v>298</v>
      </c>
    </row>
    <row r="12" spans="1:9" ht="14.1" customHeight="1">
      <c r="A12" s="11" t="s">
        <v>56</v>
      </c>
      <c r="B12" s="11"/>
      <c r="C12" s="11"/>
      <c r="D12" s="10"/>
      <c r="E12" s="10"/>
      <c r="F12" s="10"/>
      <c r="G12" s="10"/>
      <c r="H12" s="11"/>
      <c r="I12" s="43"/>
    </row>
    <row r="13" spans="1:9" ht="14.1" customHeight="1" thickBot="1">
      <c r="A13" s="11" t="s">
        <v>1</v>
      </c>
      <c r="B13" s="11"/>
      <c r="C13" s="11"/>
      <c r="D13" s="10"/>
      <c r="E13" s="10"/>
      <c r="F13" s="10"/>
      <c r="G13" s="10"/>
      <c r="H13" s="11" t="s">
        <v>27</v>
      </c>
      <c r="I13" s="18" t="s">
        <v>0</v>
      </c>
    </row>
    <row r="14" spans="1:9" ht="14.25" customHeight="1">
      <c r="B14" s="33"/>
      <c r="C14" s="33" t="s">
        <v>38</v>
      </c>
      <c r="D14" s="10"/>
      <c r="E14" s="10"/>
      <c r="F14" s="10"/>
      <c r="G14" s="10"/>
      <c r="H14" s="10"/>
      <c r="I14" s="21"/>
    </row>
    <row r="15" spans="1:9" ht="5.25" customHeight="1">
      <c r="A15" s="32"/>
      <c r="B15" s="32"/>
      <c r="C15" s="13"/>
      <c r="D15" s="14"/>
      <c r="E15" s="14"/>
      <c r="F15" s="14"/>
      <c r="G15" s="14"/>
      <c r="H15" s="14"/>
      <c r="I15" s="15"/>
    </row>
    <row r="16" spans="1:9" ht="12.75" customHeight="1">
      <c r="A16" s="110"/>
      <c r="B16" s="7"/>
      <c r="C16" s="23"/>
      <c r="D16" s="5"/>
      <c r="E16" s="24"/>
      <c r="F16" s="29" t="s">
        <v>9</v>
      </c>
      <c r="G16" s="25"/>
      <c r="H16" s="30"/>
      <c r="I16" s="27"/>
    </row>
    <row r="17" spans="1:9" ht="9.9499999999999993" customHeight="1">
      <c r="A17" s="23"/>
      <c r="B17" s="7" t="s">
        <v>23</v>
      </c>
      <c r="C17" s="23" t="s">
        <v>88</v>
      </c>
      <c r="D17" s="5" t="s">
        <v>72</v>
      </c>
      <c r="E17" s="27" t="s">
        <v>96</v>
      </c>
      <c r="F17" s="31" t="s">
        <v>10</v>
      </c>
      <c r="G17" s="27" t="s">
        <v>13</v>
      </c>
      <c r="H17" s="26"/>
      <c r="I17" s="27" t="s">
        <v>4</v>
      </c>
    </row>
    <row r="18" spans="1:9" ht="9.9499999999999993" customHeight="1">
      <c r="A18" s="23" t="s">
        <v>7</v>
      </c>
      <c r="B18" s="7" t="s">
        <v>24</v>
      </c>
      <c r="C18" s="23" t="s">
        <v>89</v>
      </c>
      <c r="D18" s="5" t="s">
        <v>73</v>
      </c>
      <c r="E18" s="28" t="s">
        <v>97</v>
      </c>
      <c r="F18" s="5" t="s">
        <v>11</v>
      </c>
      <c r="G18" s="5" t="s">
        <v>14</v>
      </c>
      <c r="H18" s="5" t="s">
        <v>15</v>
      </c>
      <c r="I18" s="5" t="s">
        <v>5</v>
      </c>
    </row>
    <row r="19" spans="1:9" ht="9.9499999999999993" customHeight="1">
      <c r="A19" s="111"/>
      <c r="B19" s="7" t="s">
        <v>25</v>
      </c>
      <c r="C19" s="23" t="s">
        <v>90</v>
      </c>
      <c r="D19" s="5" t="s">
        <v>5</v>
      </c>
      <c r="E19" s="28" t="s">
        <v>98</v>
      </c>
      <c r="F19" s="5" t="s">
        <v>12</v>
      </c>
      <c r="G19" s="5"/>
      <c r="H19" s="5"/>
      <c r="I19" s="5"/>
    </row>
    <row r="20" spans="1:9" ht="9.9499999999999993" customHeight="1">
      <c r="A20" s="111"/>
      <c r="B20" s="7"/>
      <c r="C20" s="7"/>
      <c r="D20" s="5"/>
      <c r="E20" s="28"/>
      <c r="F20" s="5"/>
      <c r="G20" s="5"/>
      <c r="H20" s="5"/>
      <c r="I20" s="70"/>
    </row>
    <row r="21" spans="1:9" ht="9.9499999999999993" customHeight="1">
      <c r="A21" s="97">
        <v>1</v>
      </c>
      <c r="B21" s="117">
        <v>2</v>
      </c>
      <c r="C21" s="117">
        <v>3</v>
      </c>
      <c r="D21" s="27" t="s">
        <v>2</v>
      </c>
      <c r="E21" s="26" t="s">
        <v>3</v>
      </c>
      <c r="F21" s="27" t="s">
        <v>16</v>
      </c>
      <c r="G21" s="27" t="s">
        <v>17</v>
      </c>
      <c r="H21" s="27" t="s">
        <v>18</v>
      </c>
      <c r="I21" s="27" t="s">
        <v>19</v>
      </c>
    </row>
    <row r="22" spans="1:9" s="52" customFormat="1" ht="15.95" customHeight="1">
      <c r="A22" s="76" t="s">
        <v>22</v>
      </c>
      <c r="B22" s="80" t="s">
        <v>34</v>
      </c>
      <c r="C22" s="80" t="s">
        <v>46</v>
      </c>
      <c r="D22" s="71">
        <f>D23+D29</f>
        <v>8681255.8000000007</v>
      </c>
      <c r="E22" s="71">
        <f>E23+E29</f>
        <v>8419491.2400000021</v>
      </c>
      <c r="F22" s="71" t="s">
        <v>166</v>
      </c>
      <c r="G22" s="71">
        <v>516596.03</v>
      </c>
      <c r="H22" s="71">
        <f>E22+G22</f>
        <v>8936087.2700000014</v>
      </c>
      <c r="I22" s="71">
        <f t="shared" ref="I22:I28" si="0">D22-H22</f>
        <v>-254831.47000000067</v>
      </c>
    </row>
    <row r="23" spans="1:9" s="54" customFormat="1" ht="12" customHeight="1">
      <c r="A23" s="81" t="s">
        <v>8</v>
      </c>
      <c r="B23" s="82" t="s">
        <v>143</v>
      </c>
      <c r="C23" s="80" t="s">
        <v>112</v>
      </c>
      <c r="D23" s="71">
        <f>D24+D25+D26+D27+D28</f>
        <v>3500855.8</v>
      </c>
      <c r="E23" s="71">
        <f>E24+E25+E26+E27+E28</f>
        <v>3383755.8</v>
      </c>
      <c r="F23" s="72" t="s">
        <v>166</v>
      </c>
      <c r="G23" s="72" t="s">
        <v>166</v>
      </c>
      <c r="H23" s="71">
        <f t="shared" ref="H23:H28" si="1">E23</f>
        <v>3383755.8</v>
      </c>
      <c r="I23" s="71">
        <f t="shared" si="0"/>
        <v>117100</v>
      </c>
    </row>
    <row r="24" spans="1:9" ht="15.95" customHeight="1">
      <c r="A24" s="73" t="s">
        <v>153</v>
      </c>
      <c r="B24" s="72" t="s">
        <v>166</v>
      </c>
      <c r="C24" s="75" t="s">
        <v>101</v>
      </c>
      <c r="D24" s="75" t="s">
        <v>336</v>
      </c>
      <c r="E24" s="56">
        <v>3206400</v>
      </c>
      <c r="F24" s="72" t="s">
        <v>166</v>
      </c>
      <c r="G24" s="72" t="s">
        <v>166</v>
      </c>
      <c r="H24" s="74">
        <f t="shared" si="1"/>
        <v>3206400</v>
      </c>
      <c r="I24" s="74">
        <f t="shared" si="0"/>
        <v>110500</v>
      </c>
    </row>
    <row r="25" spans="1:9" ht="15.95" customHeight="1">
      <c r="A25" s="73" t="s">
        <v>154</v>
      </c>
      <c r="B25" s="72" t="s">
        <v>166</v>
      </c>
      <c r="C25" s="75" t="s">
        <v>102</v>
      </c>
      <c r="D25" s="75" t="s">
        <v>411</v>
      </c>
      <c r="E25" s="74">
        <v>59300</v>
      </c>
      <c r="F25" s="72" t="s">
        <v>166</v>
      </c>
      <c r="G25" s="72" t="s">
        <v>166</v>
      </c>
      <c r="H25" s="74">
        <f t="shared" si="1"/>
        <v>59300</v>
      </c>
      <c r="I25" s="74">
        <f t="shared" si="0"/>
        <v>6600</v>
      </c>
    </row>
    <row r="26" spans="1:9" ht="13.5" customHeight="1">
      <c r="A26" s="73" t="s">
        <v>169</v>
      </c>
      <c r="B26" s="72" t="s">
        <v>166</v>
      </c>
      <c r="C26" s="75" t="s">
        <v>193</v>
      </c>
      <c r="D26" s="75" t="s">
        <v>236</v>
      </c>
      <c r="E26" s="74">
        <v>200</v>
      </c>
      <c r="F26" s="72" t="s">
        <v>166</v>
      </c>
      <c r="G26" s="72" t="s">
        <v>166</v>
      </c>
      <c r="H26" s="74">
        <f t="shared" si="1"/>
        <v>200</v>
      </c>
      <c r="I26" s="74">
        <f t="shared" si="0"/>
        <v>0</v>
      </c>
    </row>
    <row r="27" spans="1:9" ht="12" customHeight="1">
      <c r="A27" s="73" t="s">
        <v>174</v>
      </c>
      <c r="B27" s="72" t="s">
        <v>166</v>
      </c>
      <c r="C27" s="75" t="s">
        <v>152</v>
      </c>
      <c r="D27" s="56">
        <v>123000</v>
      </c>
      <c r="E27" s="74">
        <v>123000</v>
      </c>
      <c r="F27" s="72" t="s">
        <v>166</v>
      </c>
      <c r="G27" s="72" t="s">
        <v>166</v>
      </c>
      <c r="H27" s="74">
        <f t="shared" si="1"/>
        <v>123000</v>
      </c>
      <c r="I27" s="74">
        <f t="shared" si="0"/>
        <v>0</v>
      </c>
    </row>
    <row r="28" spans="1:9" ht="45" customHeight="1">
      <c r="A28" s="73" t="s">
        <v>246</v>
      </c>
      <c r="B28" s="72" t="s">
        <v>166</v>
      </c>
      <c r="C28" s="75" t="s">
        <v>245</v>
      </c>
      <c r="D28" s="74">
        <v>-5144.2</v>
      </c>
      <c r="E28" s="74">
        <v>-5144.2</v>
      </c>
      <c r="F28" s="72" t="s">
        <v>166</v>
      </c>
      <c r="G28" s="72" t="s">
        <v>166</v>
      </c>
      <c r="H28" s="74">
        <f t="shared" si="1"/>
        <v>-5144.2</v>
      </c>
      <c r="I28" s="74">
        <f t="shared" si="0"/>
        <v>0</v>
      </c>
    </row>
    <row r="29" spans="1:9" s="52" customFormat="1" ht="12" customHeight="1">
      <c r="A29" s="76" t="s">
        <v>114</v>
      </c>
      <c r="B29" s="83" t="s">
        <v>144</v>
      </c>
      <c r="C29" s="77" t="s">
        <v>103</v>
      </c>
      <c r="D29" s="71">
        <f>D30+D83</f>
        <v>5180400</v>
      </c>
      <c r="E29" s="71">
        <f>E30+E83</f>
        <v>5035735.4400000013</v>
      </c>
      <c r="F29" s="71" t="s">
        <v>166</v>
      </c>
      <c r="G29" s="71" t="s">
        <v>166</v>
      </c>
      <c r="H29" s="71">
        <f>E29</f>
        <v>5035735.4400000013</v>
      </c>
      <c r="I29" s="71">
        <f>D29-H29</f>
        <v>144664.55999999866</v>
      </c>
    </row>
    <row r="30" spans="1:9" s="52" customFormat="1" ht="15.75" customHeight="1">
      <c r="A30" s="76" t="s">
        <v>113</v>
      </c>
      <c r="B30" s="72" t="s">
        <v>166</v>
      </c>
      <c r="C30" s="77" t="s">
        <v>165</v>
      </c>
      <c r="D30" s="71">
        <f>D31+D36+D45+D65+D80</f>
        <v>5023000</v>
      </c>
      <c r="E30" s="71">
        <f>E36+E31+E45+E65+E80</f>
        <v>4937638.2000000011</v>
      </c>
      <c r="F30" s="72" t="s">
        <v>166</v>
      </c>
      <c r="G30" s="72" t="s">
        <v>166</v>
      </c>
      <c r="H30" s="71">
        <f t="shared" ref="H30:H43" si="2">E30</f>
        <v>4937638.2000000011</v>
      </c>
      <c r="I30" s="71">
        <f t="shared" ref="I30:I43" si="3">D30-H30</f>
        <v>85361.799999998882</v>
      </c>
    </row>
    <row r="31" spans="1:9" s="52" customFormat="1" ht="15.75" customHeight="1">
      <c r="A31" s="76" t="s">
        <v>351</v>
      </c>
      <c r="B31" s="72" t="s">
        <v>166</v>
      </c>
      <c r="C31" s="77" t="s">
        <v>341</v>
      </c>
      <c r="D31" s="71">
        <f>D32+D33+D34+D35</f>
        <v>1154000</v>
      </c>
      <c r="E31" s="71">
        <f>E32+E33+E34+E35</f>
        <v>1166076.48</v>
      </c>
      <c r="F31" s="72" t="s">
        <v>166</v>
      </c>
      <c r="G31" s="72" t="s">
        <v>166</v>
      </c>
      <c r="H31" s="71">
        <v>0</v>
      </c>
      <c r="I31" s="71">
        <v>0</v>
      </c>
    </row>
    <row r="32" spans="1:9" s="52" customFormat="1" ht="22.5" customHeight="1">
      <c r="A32" s="76" t="s">
        <v>350</v>
      </c>
      <c r="B32" s="72" t="s">
        <v>166</v>
      </c>
      <c r="C32" s="78" t="s">
        <v>340</v>
      </c>
      <c r="D32" s="74">
        <v>352900</v>
      </c>
      <c r="E32" s="74">
        <v>404517.45</v>
      </c>
      <c r="F32" s="113" t="s">
        <v>166</v>
      </c>
      <c r="G32" s="113" t="s">
        <v>166</v>
      </c>
      <c r="H32" s="74">
        <v>0</v>
      </c>
      <c r="I32" s="74">
        <v>0</v>
      </c>
    </row>
    <row r="33" spans="1:9" s="52" customFormat="1" ht="24.75" customHeight="1">
      <c r="A33" s="76" t="s">
        <v>349</v>
      </c>
      <c r="B33" s="72" t="s">
        <v>166</v>
      </c>
      <c r="C33" s="78" t="s">
        <v>339</v>
      </c>
      <c r="D33" s="74">
        <v>13200</v>
      </c>
      <c r="E33" s="74">
        <v>11201.32</v>
      </c>
      <c r="F33" s="113" t="s">
        <v>166</v>
      </c>
      <c r="G33" s="113" t="s">
        <v>166</v>
      </c>
      <c r="H33" s="74">
        <v>0</v>
      </c>
      <c r="I33" s="74">
        <v>0</v>
      </c>
    </row>
    <row r="34" spans="1:9" s="52" customFormat="1" ht="21.75" customHeight="1">
      <c r="A34" s="76" t="s">
        <v>348</v>
      </c>
      <c r="B34" s="72" t="s">
        <v>166</v>
      </c>
      <c r="C34" s="78" t="s">
        <v>338</v>
      </c>
      <c r="D34" s="74">
        <v>773000</v>
      </c>
      <c r="E34" s="74">
        <v>801847.71</v>
      </c>
      <c r="F34" s="113" t="s">
        <v>166</v>
      </c>
      <c r="G34" s="113" t="s">
        <v>166</v>
      </c>
      <c r="H34" s="74">
        <v>0</v>
      </c>
      <c r="I34" s="74">
        <v>0</v>
      </c>
    </row>
    <row r="35" spans="1:9" s="52" customFormat="1" ht="26.25" customHeight="1">
      <c r="A35" s="76" t="s">
        <v>352</v>
      </c>
      <c r="B35" s="72" t="s">
        <v>166</v>
      </c>
      <c r="C35" s="78" t="s">
        <v>337</v>
      </c>
      <c r="D35" s="74">
        <v>14900</v>
      </c>
      <c r="E35" s="74">
        <v>-51490</v>
      </c>
      <c r="F35" s="113" t="s">
        <v>166</v>
      </c>
      <c r="G35" s="113" t="s">
        <v>166</v>
      </c>
      <c r="H35" s="74">
        <v>0</v>
      </c>
      <c r="I35" s="74">
        <v>0</v>
      </c>
    </row>
    <row r="36" spans="1:9" ht="15.75" customHeight="1">
      <c r="A36" s="76" t="s">
        <v>109</v>
      </c>
      <c r="B36" s="72" t="s">
        <v>166</v>
      </c>
      <c r="C36" s="77" t="s">
        <v>104</v>
      </c>
      <c r="D36" s="71">
        <f>D37</f>
        <v>676700</v>
      </c>
      <c r="E36" s="71">
        <f>E37+E42+E44</f>
        <v>669219.53999999992</v>
      </c>
      <c r="F36" s="72" t="s">
        <v>166</v>
      </c>
      <c r="G36" s="72" t="s">
        <v>166</v>
      </c>
      <c r="H36" s="71">
        <f t="shared" si="2"/>
        <v>669219.53999999992</v>
      </c>
      <c r="I36" s="71">
        <f t="shared" si="3"/>
        <v>7480.4600000000792</v>
      </c>
    </row>
    <row r="37" spans="1:9" ht="15.75" customHeight="1">
      <c r="A37" s="76"/>
      <c r="B37" s="72" t="s">
        <v>166</v>
      </c>
      <c r="C37" s="77" t="s">
        <v>214</v>
      </c>
      <c r="D37" s="74">
        <f>D38</f>
        <v>676700</v>
      </c>
      <c r="E37" s="71">
        <f>E38+E39+E40+E41</f>
        <v>669199.93999999994</v>
      </c>
      <c r="F37" s="72" t="s">
        <v>166</v>
      </c>
      <c r="G37" s="72" t="s">
        <v>166</v>
      </c>
      <c r="H37" s="71">
        <f t="shared" si="2"/>
        <v>669199.93999999994</v>
      </c>
      <c r="I37" s="71">
        <f t="shared" si="3"/>
        <v>7500.0600000000559</v>
      </c>
    </row>
    <row r="38" spans="1:9" ht="15.75" customHeight="1">
      <c r="A38" s="73"/>
      <c r="B38" s="72" t="s">
        <v>166</v>
      </c>
      <c r="C38" s="75" t="s">
        <v>215</v>
      </c>
      <c r="D38" s="74">
        <v>676700</v>
      </c>
      <c r="E38" s="56">
        <v>631491.4</v>
      </c>
      <c r="F38" s="72" t="s">
        <v>166</v>
      </c>
      <c r="G38" s="72" t="s">
        <v>166</v>
      </c>
      <c r="H38" s="74">
        <f t="shared" si="2"/>
        <v>631491.4</v>
      </c>
      <c r="I38" s="74">
        <f t="shared" si="3"/>
        <v>45208.599999999977</v>
      </c>
    </row>
    <row r="39" spans="1:9" ht="15.75" customHeight="1">
      <c r="A39" s="73"/>
      <c r="B39" s="72" t="s">
        <v>166</v>
      </c>
      <c r="C39" s="75" t="s">
        <v>216</v>
      </c>
      <c r="D39" s="74">
        <v>0</v>
      </c>
      <c r="E39" s="56">
        <v>36866.83</v>
      </c>
      <c r="F39" s="72" t="s">
        <v>166</v>
      </c>
      <c r="G39" s="72" t="s">
        <v>166</v>
      </c>
      <c r="H39" s="74">
        <f t="shared" si="2"/>
        <v>36866.83</v>
      </c>
      <c r="I39" s="74">
        <f t="shared" si="3"/>
        <v>-36866.83</v>
      </c>
    </row>
    <row r="40" spans="1:9" ht="15.75" customHeight="1">
      <c r="A40" s="73"/>
      <c r="B40" s="72" t="s">
        <v>166</v>
      </c>
      <c r="C40" s="75" t="s">
        <v>217</v>
      </c>
      <c r="D40" s="74">
        <v>0</v>
      </c>
      <c r="E40" s="56">
        <v>841.7</v>
      </c>
      <c r="F40" s="72" t="s">
        <v>166</v>
      </c>
      <c r="G40" s="72" t="s">
        <v>166</v>
      </c>
      <c r="H40" s="74">
        <f t="shared" ref="H40" si="4">E40</f>
        <v>841.7</v>
      </c>
      <c r="I40" s="74">
        <f t="shared" ref="I40" si="5">D40-H40</f>
        <v>-841.7</v>
      </c>
    </row>
    <row r="41" spans="1:9" ht="15.75" customHeight="1">
      <c r="A41" s="73"/>
      <c r="B41" s="72" t="s">
        <v>166</v>
      </c>
      <c r="C41" s="75" t="s">
        <v>404</v>
      </c>
      <c r="D41" s="74">
        <v>0</v>
      </c>
      <c r="E41" s="56">
        <v>0.01</v>
      </c>
      <c r="F41" s="72" t="s">
        <v>166</v>
      </c>
      <c r="G41" s="72" t="s">
        <v>166</v>
      </c>
      <c r="H41" s="74">
        <f t="shared" ref="H41" si="6">E41</f>
        <v>0.01</v>
      </c>
      <c r="I41" s="74">
        <f t="shared" ref="I41" si="7">D41-H41</f>
        <v>-0.01</v>
      </c>
    </row>
    <row r="42" spans="1:9" s="52" customFormat="1" ht="15.75" customHeight="1">
      <c r="A42" s="76"/>
      <c r="B42" s="72" t="s">
        <v>166</v>
      </c>
      <c r="C42" s="77" t="s">
        <v>293</v>
      </c>
      <c r="D42" s="71">
        <v>0</v>
      </c>
      <c r="E42" s="71">
        <v>0</v>
      </c>
      <c r="F42" s="72" t="s">
        <v>166</v>
      </c>
      <c r="G42" s="72" t="s">
        <v>166</v>
      </c>
      <c r="H42" s="71">
        <f t="shared" si="2"/>
        <v>0</v>
      </c>
      <c r="I42" s="71">
        <f t="shared" si="3"/>
        <v>0</v>
      </c>
    </row>
    <row r="43" spans="1:9" ht="15.75" customHeight="1">
      <c r="A43" s="73"/>
      <c r="B43" s="72" t="s">
        <v>166</v>
      </c>
      <c r="C43" s="77" t="s">
        <v>294</v>
      </c>
      <c r="D43" s="71">
        <v>0</v>
      </c>
      <c r="E43" s="71">
        <v>0</v>
      </c>
      <c r="F43" s="72" t="s">
        <v>166</v>
      </c>
      <c r="G43" s="72" t="s">
        <v>166</v>
      </c>
      <c r="H43" s="71">
        <f t="shared" si="2"/>
        <v>0</v>
      </c>
      <c r="I43" s="71">
        <f t="shared" si="3"/>
        <v>0</v>
      </c>
    </row>
    <row r="44" spans="1:9" s="52" customFormat="1" ht="15.75" customHeight="1">
      <c r="A44" s="76"/>
      <c r="B44" s="72" t="s">
        <v>166</v>
      </c>
      <c r="C44" s="77" t="s">
        <v>295</v>
      </c>
      <c r="D44" s="71">
        <v>0</v>
      </c>
      <c r="E44" s="71">
        <v>19.600000000000001</v>
      </c>
      <c r="F44" s="72" t="s">
        <v>166</v>
      </c>
      <c r="G44" s="72" t="s">
        <v>166</v>
      </c>
      <c r="H44" s="71">
        <v>0</v>
      </c>
      <c r="I44" s="71">
        <v>0</v>
      </c>
    </row>
    <row r="45" spans="1:9" s="52" customFormat="1" ht="15.75" customHeight="1">
      <c r="A45" s="76" t="s">
        <v>156</v>
      </c>
      <c r="B45" s="72" t="s">
        <v>166</v>
      </c>
      <c r="C45" s="77" t="s">
        <v>243</v>
      </c>
      <c r="D45" s="71">
        <f>D46+D54+D58</f>
        <v>348200</v>
      </c>
      <c r="E45" s="71">
        <f>E46+E58</f>
        <v>342588.6</v>
      </c>
      <c r="F45" s="72" t="s">
        <v>166</v>
      </c>
      <c r="G45" s="72" t="s">
        <v>166</v>
      </c>
      <c r="H45" s="71">
        <f>E45</f>
        <v>342588.6</v>
      </c>
      <c r="I45" s="71">
        <f>D45-H45</f>
        <v>5611.4000000000233</v>
      </c>
    </row>
    <row r="46" spans="1:9" s="52" customFormat="1" ht="15.75" customHeight="1">
      <c r="A46" s="76" t="s">
        <v>156</v>
      </c>
      <c r="B46" s="72" t="s">
        <v>166</v>
      </c>
      <c r="C46" s="77" t="s">
        <v>176</v>
      </c>
      <c r="D46" s="71">
        <f>D47+D50+D55</f>
        <v>15600</v>
      </c>
      <c r="E46" s="71">
        <f>E47+E50+E54+E55</f>
        <v>9707.83</v>
      </c>
      <c r="F46" s="72" t="s">
        <v>166</v>
      </c>
      <c r="G46" s="72" t="s">
        <v>166</v>
      </c>
      <c r="H46" s="71">
        <f>E46</f>
        <v>9707.83</v>
      </c>
      <c r="I46" s="71">
        <f>D46-H46</f>
        <v>5892.17</v>
      </c>
    </row>
    <row r="47" spans="1:9" s="52" customFormat="1" ht="15.75" customHeight="1">
      <c r="A47" s="76"/>
      <c r="B47" s="72" t="s">
        <v>166</v>
      </c>
      <c r="C47" s="77" t="s">
        <v>186</v>
      </c>
      <c r="D47" s="71">
        <v>5600</v>
      </c>
      <c r="E47" s="71">
        <f>E48+E49</f>
        <v>6794.55</v>
      </c>
      <c r="F47" s="72" t="s">
        <v>166</v>
      </c>
      <c r="G47" s="72" t="s">
        <v>166</v>
      </c>
      <c r="H47" s="71">
        <f>E47</f>
        <v>6794.55</v>
      </c>
      <c r="I47" s="71">
        <f>D47-H47</f>
        <v>-1194.5500000000002</v>
      </c>
    </row>
    <row r="48" spans="1:9" s="69" customFormat="1" ht="15.75" customHeight="1">
      <c r="A48" s="73"/>
      <c r="B48" s="72" t="s">
        <v>166</v>
      </c>
      <c r="C48" s="78" t="s">
        <v>185</v>
      </c>
      <c r="D48" s="74">
        <v>5600</v>
      </c>
      <c r="E48" s="74">
        <v>6794.55</v>
      </c>
      <c r="F48" s="72" t="s">
        <v>166</v>
      </c>
      <c r="G48" s="72" t="s">
        <v>166</v>
      </c>
      <c r="H48" s="74">
        <f>E48</f>
        <v>6794.55</v>
      </c>
      <c r="I48" s="74">
        <f>D48-H48</f>
        <v>-1194.5500000000002</v>
      </c>
    </row>
    <row r="49" spans="1:9" s="69" customFormat="1" ht="15.75" customHeight="1">
      <c r="A49" s="73"/>
      <c r="B49" s="72" t="s">
        <v>166</v>
      </c>
      <c r="C49" s="78" t="s">
        <v>218</v>
      </c>
      <c r="D49" s="74">
        <v>0</v>
      </c>
      <c r="E49" s="74">
        <v>0</v>
      </c>
      <c r="F49" s="72" t="s">
        <v>166</v>
      </c>
      <c r="G49" s="72" t="s">
        <v>166</v>
      </c>
      <c r="H49" s="74">
        <f>E49</f>
        <v>0</v>
      </c>
      <c r="I49" s="74">
        <f>D49-H49</f>
        <v>0</v>
      </c>
    </row>
    <row r="50" spans="1:9" s="52" customFormat="1" ht="15.75" customHeight="1">
      <c r="A50" s="76"/>
      <c r="B50" s="72" t="s">
        <v>166</v>
      </c>
      <c r="C50" s="77" t="s">
        <v>229</v>
      </c>
      <c r="D50" s="71">
        <f>D51</f>
        <v>10000</v>
      </c>
      <c r="E50" s="71">
        <f>E51+E52+E53</f>
        <v>4068.63</v>
      </c>
      <c r="F50" s="72" t="s">
        <v>166</v>
      </c>
      <c r="G50" s="72" t="s">
        <v>166</v>
      </c>
      <c r="H50" s="71">
        <f t="shared" ref="H50:H55" si="8">E50</f>
        <v>4068.63</v>
      </c>
      <c r="I50" s="71">
        <f t="shared" ref="I50:I56" si="9">D50-H50</f>
        <v>5931.37</v>
      </c>
    </row>
    <row r="51" spans="1:9" s="69" customFormat="1" ht="15.75" customHeight="1">
      <c r="A51" s="73"/>
      <c r="B51" s="72" t="s">
        <v>166</v>
      </c>
      <c r="C51" s="78" t="s">
        <v>383</v>
      </c>
      <c r="D51" s="74">
        <v>10000</v>
      </c>
      <c r="E51" s="74">
        <v>3714.76</v>
      </c>
      <c r="F51" s="72" t="s">
        <v>166</v>
      </c>
      <c r="G51" s="72" t="s">
        <v>166</v>
      </c>
      <c r="H51" s="74">
        <f t="shared" si="8"/>
        <v>3714.76</v>
      </c>
      <c r="I51" s="74">
        <f t="shared" si="9"/>
        <v>6285.24</v>
      </c>
    </row>
    <row r="52" spans="1:9" s="69" customFormat="1" ht="15.75" customHeight="1">
      <c r="A52" s="73"/>
      <c r="B52" s="72" t="s">
        <v>166</v>
      </c>
      <c r="C52" s="78" t="s">
        <v>353</v>
      </c>
      <c r="D52" s="74">
        <v>0</v>
      </c>
      <c r="E52" s="74">
        <v>353.87</v>
      </c>
      <c r="F52" s="72" t="s">
        <v>166</v>
      </c>
      <c r="G52" s="72" t="s">
        <v>166</v>
      </c>
      <c r="H52" s="74">
        <f t="shared" si="8"/>
        <v>353.87</v>
      </c>
      <c r="I52" s="74">
        <f t="shared" si="9"/>
        <v>-353.87</v>
      </c>
    </row>
    <row r="53" spans="1:9" s="69" customFormat="1" ht="15.75" customHeight="1">
      <c r="A53" s="73"/>
      <c r="B53" s="72" t="s">
        <v>166</v>
      </c>
      <c r="C53" s="78" t="s">
        <v>299</v>
      </c>
      <c r="D53" s="74">
        <v>0</v>
      </c>
      <c r="E53" s="74">
        <v>0</v>
      </c>
      <c r="F53" s="72" t="s">
        <v>166</v>
      </c>
      <c r="G53" s="72" t="s">
        <v>166</v>
      </c>
      <c r="H53" s="74">
        <f t="shared" si="8"/>
        <v>0</v>
      </c>
      <c r="I53" s="74">
        <f t="shared" si="9"/>
        <v>0</v>
      </c>
    </row>
    <row r="54" spans="1:9" s="52" customFormat="1" ht="15.75" customHeight="1">
      <c r="A54" s="76"/>
      <c r="B54" s="72" t="s">
        <v>166</v>
      </c>
      <c r="C54" s="77" t="s">
        <v>296</v>
      </c>
      <c r="D54" s="71">
        <v>0</v>
      </c>
      <c r="E54" s="71">
        <v>0</v>
      </c>
      <c r="F54" s="72" t="s">
        <v>166</v>
      </c>
      <c r="G54" s="72" t="s">
        <v>166</v>
      </c>
      <c r="H54" s="71">
        <f t="shared" si="8"/>
        <v>0</v>
      </c>
      <c r="I54" s="71">
        <f>D54-H54</f>
        <v>0</v>
      </c>
    </row>
    <row r="55" spans="1:9" s="52" customFormat="1" ht="21" customHeight="1">
      <c r="A55" s="76" t="s">
        <v>226</v>
      </c>
      <c r="B55" s="72" t="s">
        <v>166</v>
      </c>
      <c r="C55" s="77" t="s">
        <v>228</v>
      </c>
      <c r="D55" s="71">
        <v>0</v>
      </c>
      <c r="E55" s="71">
        <f>E56+E57</f>
        <v>-1155.3499999999999</v>
      </c>
      <c r="F55" s="72" t="s">
        <v>166</v>
      </c>
      <c r="G55" s="72" t="s">
        <v>166</v>
      </c>
      <c r="H55" s="71">
        <f t="shared" si="8"/>
        <v>-1155.3499999999999</v>
      </c>
      <c r="I55" s="71">
        <f t="shared" si="9"/>
        <v>1155.3499999999999</v>
      </c>
    </row>
    <row r="56" spans="1:9" s="69" customFormat="1" ht="21" customHeight="1">
      <c r="A56" s="76"/>
      <c r="B56" s="72" t="s">
        <v>166</v>
      </c>
      <c r="C56" s="78" t="s">
        <v>227</v>
      </c>
      <c r="D56" s="78" t="s">
        <v>167</v>
      </c>
      <c r="E56" s="74">
        <v>-1354.59</v>
      </c>
      <c r="F56" s="92" t="s">
        <v>166</v>
      </c>
      <c r="G56" s="92" t="s">
        <v>166</v>
      </c>
      <c r="H56" s="74">
        <v>-765.53</v>
      </c>
      <c r="I56" s="74">
        <f t="shared" si="9"/>
        <v>765.53</v>
      </c>
    </row>
    <row r="57" spans="1:9" s="69" customFormat="1" ht="15.75" customHeight="1">
      <c r="A57" s="76"/>
      <c r="B57" s="72" t="s">
        <v>166</v>
      </c>
      <c r="C57" s="78" t="s">
        <v>354</v>
      </c>
      <c r="D57" s="78" t="s">
        <v>167</v>
      </c>
      <c r="E57" s="74">
        <v>199.24</v>
      </c>
      <c r="F57" s="92" t="s">
        <v>166</v>
      </c>
      <c r="G57" s="92" t="s">
        <v>166</v>
      </c>
      <c r="H57" s="74">
        <f t="shared" ref="H57:H85" si="10">E57</f>
        <v>199.24</v>
      </c>
      <c r="I57" s="74">
        <f>D57-H57</f>
        <v>-199.24</v>
      </c>
    </row>
    <row r="58" spans="1:9" ht="15.75" customHeight="1">
      <c r="A58" s="76" t="s">
        <v>110</v>
      </c>
      <c r="B58" s="72"/>
      <c r="C58" s="77" t="s">
        <v>199</v>
      </c>
      <c r="D58" s="71">
        <f>D60</f>
        <v>332600</v>
      </c>
      <c r="E58" s="71">
        <f>E59+E63</f>
        <v>332880.76999999996</v>
      </c>
      <c r="F58" s="72" t="s">
        <v>166</v>
      </c>
      <c r="G58" s="72" t="s">
        <v>166</v>
      </c>
      <c r="H58" s="71">
        <f>H59+H63</f>
        <v>332880.76999999996</v>
      </c>
      <c r="I58" s="71">
        <f>D58-H58</f>
        <v>-280.76999999996042</v>
      </c>
    </row>
    <row r="59" spans="1:9" ht="14.25" customHeight="1">
      <c r="A59" s="73" t="s">
        <v>110</v>
      </c>
      <c r="B59" s="72" t="s">
        <v>166</v>
      </c>
      <c r="C59" s="75" t="s">
        <v>198</v>
      </c>
      <c r="D59" s="71">
        <f>D60</f>
        <v>332600</v>
      </c>
      <c r="E59" s="56">
        <f>E60+E61+E62</f>
        <v>332880.76999999996</v>
      </c>
      <c r="F59" s="72" t="s">
        <v>166</v>
      </c>
      <c r="G59" s="72" t="s">
        <v>166</v>
      </c>
      <c r="H59" s="74">
        <f>E59</f>
        <v>332880.76999999996</v>
      </c>
      <c r="I59" s="74">
        <f>D59-H59</f>
        <v>-280.76999999996042</v>
      </c>
    </row>
    <row r="60" spans="1:9" ht="15.75" customHeight="1">
      <c r="A60" s="73"/>
      <c r="B60" s="72" t="s">
        <v>166</v>
      </c>
      <c r="C60" s="75" t="s">
        <v>191</v>
      </c>
      <c r="D60" s="74">
        <v>332600</v>
      </c>
      <c r="E60" s="56">
        <v>311544.15999999997</v>
      </c>
      <c r="F60" s="72" t="s">
        <v>166</v>
      </c>
      <c r="G60" s="72" t="s">
        <v>166</v>
      </c>
      <c r="H60" s="74">
        <f t="shared" si="10"/>
        <v>311544.15999999997</v>
      </c>
      <c r="I60" s="74">
        <f>D60-H60</f>
        <v>21055.840000000026</v>
      </c>
    </row>
    <row r="61" spans="1:9" ht="15.75" customHeight="1">
      <c r="A61" s="73"/>
      <c r="B61" s="72" t="s">
        <v>166</v>
      </c>
      <c r="C61" s="75" t="s">
        <v>386</v>
      </c>
      <c r="D61" s="75" t="s">
        <v>167</v>
      </c>
      <c r="E61" s="56">
        <v>20576.11</v>
      </c>
      <c r="F61" s="72" t="s">
        <v>166</v>
      </c>
      <c r="G61" s="72" t="s">
        <v>166</v>
      </c>
      <c r="H61" s="74">
        <f t="shared" si="10"/>
        <v>20576.11</v>
      </c>
      <c r="I61" s="74">
        <f>D61-H61</f>
        <v>-20576.11</v>
      </c>
    </row>
    <row r="62" spans="1:9" ht="19.5" customHeight="1">
      <c r="A62" s="76"/>
      <c r="B62" s="72" t="s">
        <v>166</v>
      </c>
      <c r="C62" s="78" t="s">
        <v>192</v>
      </c>
      <c r="D62" s="78" t="s">
        <v>167</v>
      </c>
      <c r="E62" s="74">
        <v>760.5</v>
      </c>
      <c r="F62" s="92" t="s">
        <v>166</v>
      </c>
      <c r="G62" s="92" t="s">
        <v>166</v>
      </c>
      <c r="H62" s="74">
        <f t="shared" si="10"/>
        <v>760.5</v>
      </c>
      <c r="I62" s="74">
        <v>0</v>
      </c>
    </row>
    <row r="63" spans="1:9" s="52" customFormat="1" ht="21" customHeight="1">
      <c r="A63" s="76" t="s">
        <v>189</v>
      </c>
      <c r="B63" s="72"/>
      <c r="C63" s="77" t="s">
        <v>187</v>
      </c>
      <c r="D63" s="77" t="s">
        <v>167</v>
      </c>
      <c r="E63" s="71">
        <f>E64</f>
        <v>0</v>
      </c>
      <c r="F63" s="72" t="s">
        <v>166</v>
      </c>
      <c r="G63" s="72" t="s">
        <v>166</v>
      </c>
      <c r="H63" s="71">
        <f t="shared" si="10"/>
        <v>0</v>
      </c>
      <c r="I63" s="71">
        <f>D63-H63</f>
        <v>0</v>
      </c>
    </row>
    <row r="64" spans="1:9" ht="15.75" customHeight="1">
      <c r="A64" s="73"/>
      <c r="B64" s="72"/>
      <c r="C64" s="75" t="s">
        <v>188</v>
      </c>
      <c r="D64" s="75" t="s">
        <v>167</v>
      </c>
      <c r="E64" s="56">
        <v>0</v>
      </c>
      <c r="F64" s="72" t="s">
        <v>166</v>
      </c>
      <c r="G64" s="72" t="s">
        <v>166</v>
      </c>
      <c r="H64" s="74">
        <f t="shared" si="10"/>
        <v>0</v>
      </c>
      <c r="I64" s="74">
        <f>D64-H64</f>
        <v>0</v>
      </c>
    </row>
    <row r="65" spans="1:9" ht="15.75" customHeight="1">
      <c r="A65" s="76" t="s">
        <v>116</v>
      </c>
      <c r="B65" s="72" t="s">
        <v>166</v>
      </c>
      <c r="C65" s="77" t="s">
        <v>108</v>
      </c>
      <c r="D65" s="71">
        <f>D66+D70+D75</f>
        <v>2828800</v>
      </c>
      <c r="E65" s="71">
        <f>E66+E70+E75</f>
        <v>2746308.5800000005</v>
      </c>
      <c r="F65" s="72" t="s">
        <v>166</v>
      </c>
      <c r="G65" s="72" t="s">
        <v>166</v>
      </c>
      <c r="H65" s="71">
        <f t="shared" si="10"/>
        <v>2746308.5800000005</v>
      </c>
      <c r="I65" s="71">
        <f t="shared" ref="I65:I70" si="11">D65-H65</f>
        <v>82491.41999999946</v>
      </c>
    </row>
    <row r="66" spans="1:9" ht="15.75" customHeight="1">
      <c r="A66" s="73" t="s">
        <v>159</v>
      </c>
      <c r="B66" s="72" t="s">
        <v>166</v>
      </c>
      <c r="C66" s="77" t="s">
        <v>105</v>
      </c>
      <c r="D66" s="71">
        <f>D67</f>
        <v>86100</v>
      </c>
      <c r="E66" s="71">
        <f>E67+E68+E69</f>
        <v>75940.599999999991</v>
      </c>
      <c r="F66" s="72" t="s">
        <v>166</v>
      </c>
      <c r="G66" s="72" t="s">
        <v>166</v>
      </c>
      <c r="H66" s="71">
        <f t="shared" si="10"/>
        <v>75940.599999999991</v>
      </c>
      <c r="I66" s="71">
        <f t="shared" si="11"/>
        <v>10159.400000000009</v>
      </c>
    </row>
    <row r="67" spans="1:9" ht="15.75" customHeight="1">
      <c r="A67" s="73"/>
      <c r="B67" s="72" t="s">
        <v>166</v>
      </c>
      <c r="C67" s="75" t="s">
        <v>106</v>
      </c>
      <c r="D67" s="74">
        <v>86100</v>
      </c>
      <c r="E67" s="56">
        <v>73368.899999999994</v>
      </c>
      <c r="F67" s="72" t="s">
        <v>166</v>
      </c>
      <c r="G67" s="72" t="s">
        <v>166</v>
      </c>
      <c r="H67" s="74">
        <f t="shared" si="10"/>
        <v>73368.899999999994</v>
      </c>
      <c r="I67" s="74">
        <f t="shared" si="11"/>
        <v>12731.100000000006</v>
      </c>
    </row>
    <row r="68" spans="1:9" ht="15.75" customHeight="1">
      <c r="A68" s="76"/>
      <c r="B68" s="72" t="s">
        <v>166</v>
      </c>
      <c r="C68" s="78" t="s">
        <v>355</v>
      </c>
      <c r="D68" s="74">
        <v>0</v>
      </c>
      <c r="E68" s="74">
        <v>2571.6999999999998</v>
      </c>
      <c r="F68" s="92" t="s">
        <v>166</v>
      </c>
      <c r="G68" s="92" t="s">
        <v>166</v>
      </c>
      <c r="H68" s="74">
        <f t="shared" si="10"/>
        <v>2571.6999999999998</v>
      </c>
      <c r="I68" s="74">
        <f t="shared" si="11"/>
        <v>-2571.6999999999998</v>
      </c>
    </row>
    <row r="69" spans="1:9" ht="15.75" customHeight="1">
      <c r="A69" s="76"/>
      <c r="B69" s="72" t="s">
        <v>166</v>
      </c>
      <c r="C69" s="78" t="s">
        <v>356</v>
      </c>
      <c r="D69" s="74">
        <v>0</v>
      </c>
      <c r="E69" s="74">
        <v>0</v>
      </c>
      <c r="F69" s="92" t="s">
        <v>166</v>
      </c>
      <c r="G69" s="92" t="s">
        <v>166</v>
      </c>
      <c r="H69" s="74">
        <f t="shared" si="10"/>
        <v>0</v>
      </c>
      <c r="I69" s="74">
        <f t="shared" si="11"/>
        <v>0</v>
      </c>
    </row>
    <row r="70" spans="1:9" ht="15.75" customHeight="1">
      <c r="A70" s="73" t="s">
        <v>368</v>
      </c>
      <c r="B70" s="72" t="s">
        <v>166</v>
      </c>
      <c r="C70" s="77" t="s">
        <v>347</v>
      </c>
      <c r="D70" s="71">
        <f>D71</f>
        <v>80000</v>
      </c>
      <c r="E70" s="71">
        <f>E71+E72+E73+E74</f>
        <v>176480.28999999998</v>
      </c>
      <c r="F70" s="72" t="s">
        <v>166</v>
      </c>
      <c r="G70" s="72" t="s">
        <v>166</v>
      </c>
      <c r="H70" s="71">
        <f t="shared" si="10"/>
        <v>176480.28999999998</v>
      </c>
      <c r="I70" s="71">
        <f t="shared" si="11"/>
        <v>-96480.289999999979</v>
      </c>
    </row>
    <row r="71" spans="1:9" ht="15.75" customHeight="1">
      <c r="A71" s="73"/>
      <c r="B71" s="72" t="s">
        <v>166</v>
      </c>
      <c r="C71" s="75" t="s">
        <v>342</v>
      </c>
      <c r="D71" s="74">
        <v>80000</v>
      </c>
      <c r="E71" s="56">
        <v>174978.86</v>
      </c>
      <c r="F71" s="72" t="s">
        <v>166</v>
      </c>
      <c r="G71" s="72" t="s">
        <v>166</v>
      </c>
      <c r="H71" s="74">
        <f t="shared" si="10"/>
        <v>174978.86</v>
      </c>
      <c r="I71" s="74">
        <f>D71-H71</f>
        <v>-94978.859999999986</v>
      </c>
    </row>
    <row r="72" spans="1:9" ht="15.75" customHeight="1">
      <c r="A72" s="76"/>
      <c r="B72" s="72" t="s">
        <v>166</v>
      </c>
      <c r="C72" s="78" t="s">
        <v>384</v>
      </c>
      <c r="D72" s="78" t="s">
        <v>167</v>
      </c>
      <c r="E72" s="74">
        <v>1482.43</v>
      </c>
      <c r="F72" s="92" t="s">
        <v>166</v>
      </c>
      <c r="G72" s="92" t="s">
        <v>166</v>
      </c>
      <c r="H72" s="74">
        <f t="shared" si="10"/>
        <v>1482.43</v>
      </c>
      <c r="I72" s="74">
        <f>D72-H72</f>
        <v>-1482.43</v>
      </c>
    </row>
    <row r="73" spans="1:9" ht="15.75" customHeight="1">
      <c r="A73" s="73"/>
      <c r="B73" s="72" t="s">
        <v>166</v>
      </c>
      <c r="C73" s="75" t="s">
        <v>346</v>
      </c>
      <c r="D73" s="75" t="s">
        <v>167</v>
      </c>
      <c r="E73" s="56">
        <v>19</v>
      </c>
      <c r="F73" s="72" t="s">
        <v>166</v>
      </c>
      <c r="G73" s="72" t="s">
        <v>166</v>
      </c>
      <c r="H73" s="74">
        <f t="shared" si="10"/>
        <v>19</v>
      </c>
      <c r="I73" s="74">
        <v>0</v>
      </c>
    </row>
    <row r="74" spans="1:9" ht="15.75" customHeight="1">
      <c r="A74" s="73"/>
      <c r="B74" s="72"/>
      <c r="C74" s="75" t="s">
        <v>396</v>
      </c>
      <c r="D74" s="75" t="s">
        <v>394</v>
      </c>
      <c r="E74" s="56">
        <v>0</v>
      </c>
      <c r="F74" s="72"/>
      <c r="G74" s="72"/>
      <c r="H74" s="74">
        <f t="shared" si="10"/>
        <v>0</v>
      </c>
      <c r="I74" s="74"/>
    </row>
    <row r="75" spans="1:9" ht="15.75" customHeight="1">
      <c r="A75" s="73" t="s">
        <v>367</v>
      </c>
      <c r="B75" s="72" t="s">
        <v>166</v>
      </c>
      <c r="C75" s="77" t="s">
        <v>345</v>
      </c>
      <c r="D75" s="71">
        <f>D76</f>
        <v>2662700</v>
      </c>
      <c r="E75" s="71">
        <f>E76+E77+E78+E79</f>
        <v>2493887.6900000004</v>
      </c>
      <c r="F75" s="72" t="s">
        <v>166</v>
      </c>
      <c r="G75" s="72" t="s">
        <v>166</v>
      </c>
      <c r="H75" s="71">
        <f t="shared" si="10"/>
        <v>2493887.6900000004</v>
      </c>
      <c r="I75" s="71">
        <f>D75-H75</f>
        <v>168812.30999999959</v>
      </c>
    </row>
    <row r="76" spans="1:9" ht="15.75" customHeight="1">
      <c r="A76" s="73"/>
      <c r="B76" s="72" t="s">
        <v>166</v>
      </c>
      <c r="C76" s="75" t="s">
        <v>343</v>
      </c>
      <c r="D76" s="74">
        <v>2662700</v>
      </c>
      <c r="E76" s="56">
        <v>2478982.34</v>
      </c>
      <c r="F76" s="72" t="s">
        <v>166</v>
      </c>
      <c r="G76" s="72" t="s">
        <v>166</v>
      </c>
      <c r="H76" s="74">
        <f t="shared" si="10"/>
        <v>2478982.34</v>
      </c>
      <c r="I76" s="74">
        <f>D76-H76</f>
        <v>183717.66000000015</v>
      </c>
    </row>
    <row r="77" spans="1:9" s="52" customFormat="1" ht="15.75" customHeight="1">
      <c r="A77" s="76"/>
      <c r="B77" s="72" t="s">
        <v>166</v>
      </c>
      <c r="C77" s="78" t="s">
        <v>357</v>
      </c>
      <c r="D77" s="78" t="s">
        <v>167</v>
      </c>
      <c r="E77" s="74">
        <v>13186.68</v>
      </c>
      <c r="F77" s="92" t="s">
        <v>166</v>
      </c>
      <c r="G77" s="92" t="s">
        <v>166</v>
      </c>
      <c r="H77" s="74">
        <f t="shared" si="10"/>
        <v>13186.68</v>
      </c>
      <c r="I77" s="74">
        <f t="shared" ref="I77:I85" si="12">D77-H77</f>
        <v>-13186.68</v>
      </c>
    </row>
    <row r="78" spans="1:9" ht="15.75" customHeight="1">
      <c r="A78" s="73"/>
      <c r="B78" s="72" t="s">
        <v>166</v>
      </c>
      <c r="C78" s="75" t="s">
        <v>344</v>
      </c>
      <c r="D78" s="78" t="s">
        <v>167</v>
      </c>
      <c r="E78" s="74">
        <v>1295.2</v>
      </c>
      <c r="F78" s="72" t="s">
        <v>166</v>
      </c>
      <c r="G78" s="72" t="s">
        <v>166</v>
      </c>
      <c r="H78" s="74">
        <f t="shared" si="10"/>
        <v>1295.2</v>
      </c>
      <c r="I78" s="74">
        <f t="shared" si="12"/>
        <v>-1295.2</v>
      </c>
    </row>
    <row r="79" spans="1:9" ht="15.75" customHeight="1">
      <c r="A79" s="73"/>
      <c r="B79" s="72" t="s">
        <v>166</v>
      </c>
      <c r="C79" s="75" t="s">
        <v>375</v>
      </c>
      <c r="D79" s="78" t="s">
        <v>167</v>
      </c>
      <c r="E79" s="74">
        <v>423.47</v>
      </c>
      <c r="F79" s="72" t="s">
        <v>166</v>
      </c>
      <c r="G79" s="72" t="s">
        <v>166</v>
      </c>
      <c r="H79" s="74">
        <f t="shared" si="10"/>
        <v>423.47</v>
      </c>
      <c r="I79" s="74">
        <f t="shared" si="12"/>
        <v>-423.47</v>
      </c>
    </row>
    <row r="80" spans="1:9" ht="15.95" customHeight="1">
      <c r="A80" s="73" t="s">
        <v>111</v>
      </c>
      <c r="B80" s="72" t="s">
        <v>166</v>
      </c>
      <c r="C80" s="77" t="s">
        <v>237</v>
      </c>
      <c r="D80" s="71">
        <v>15300</v>
      </c>
      <c r="E80" s="71">
        <v>13445</v>
      </c>
      <c r="F80" s="72" t="s">
        <v>166</v>
      </c>
      <c r="G80" s="72" t="s">
        <v>166</v>
      </c>
      <c r="H80" s="71">
        <f t="shared" si="10"/>
        <v>13445</v>
      </c>
      <c r="I80" s="71">
        <f t="shared" si="12"/>
        <v>1855</v>
      </c>
    </row>
    <row r="81" spans="1:9" ht="15.95" customHeight="1">
      <c r="A81" s="73" t="s">
        <v>149</v>
      </c>
      <c r="B81" s="72" t="s">
        <v>166</v>
      </c>
      <c r="C81" s="77" t="s">
        <v>225</v>
      </c>
      <c r="D81" s="71">
        <f>D82</f>
        <v>0</v>
      </c>
      <c r="E81" s="71">
        <f>E82</f>
        <v>0</v>
      </c>
      <c r="F81" s="72" t="s">
        <v>166</v>
      </c>
      <c r="G81" s="72" t="s">
        <v>166</v>
      </c>
      <c r="H81" s="71">
        <f t="shared" si="10"/>
        <v>0</v>
      </c>
      <c r="I81" s="71">
        <f t="shared" si="12"/>
        <v>0</v>
      </c>
    </row>
    <row r="82" spans="1:9" ht="15.95" customHeight="1">
      <c r="A82" s="73" t="s">
        <v>149</v>
      </c>
      <c r="B82" s="72" t="s">
        <v>166</v>
      </c>
      <c r="C82" s="78" t="s">
        <v>244</v>
      </c>
      <c r="D82" s="74">
        <v>0</v>
      </c>
      <c r="E82" s="74">
        <v>0</v>
      </c>
      <c r="F82" s="113" t="s">
        <v>166</v>
      </c>
      <c r="G82" s="113" t="s">
        <v>166</v>
      </c>
      <c r="H82" s="74">
        <f t="shared" si="10"/>
        <v>0</v>
      </c>
      <c r="I82" s="74">
        <f t="shared" si="12"/>
        <v>0</v>
      </c>
    </row>
    <row r="83" spans="1:9" s="52" customFormat="1" ht="12.75" customHeight="1">
      <c r="A83" s="76" t="s">
        <v>115</v>
      </c>
      <c r="B83" s="72" t="s">
        <v>166</v>
      </c>
      <c r="C83" s="77" t="s">
        <v>158</v>
      </c>
      <c r="D83" s="71">
        <f>D84+D86+D87+D88</f>
        <v>157400</v>
      </c>
      <c r="E83" s="71">
        <f>E84+E87+E89+E90+E91+E88+E86</f>
        <v>98097.239999999991</v>
      </c>
      <c r="F83" s="72" t="s">
        <v>166</v>
      </c>
      <c r="G83" s="72" t="s">
        <v>166</v>
      </c>
      <c r="H83" s="71">
        <f t="shared" si="10"/>
        <v>98097.239999999991</v>
      </c>
      <c r="I83" s="71">
        <f t="shared" si="12"/>
        <v>59302.760000000009</v>
      </c>
    </row>
    <row r="84" spans="1:9" s="52" customFormat="1" ht="12" customHeight="1">
      <c r="A84" s="76" t="s">
        <v>157</v>
      </c>
      <c r="B84" s="72" t="s">
        <v>166</v>
      </c>
      <c r="C84" s="77" t="s">
        <v>242</v>
      </c>
      <c r="D84" s="71">
        <f>D85</f>
        <v>123000</v>
      </c>
      <c r="E84" s="71">
        <f>E85</f>
        <v>63497.24</v>
      </c>
      <c r="F84" s="72" t="s">
        <v>166</v>
      </c>
      <c r="G84" s="72" t="s">
        <v>166</v>
      </c>
      <c r="H84" s="71">
        <f t="shared" si="10"/>
        <v>63497.24</v>
      </c>
      <c r="I84" s="71">
        <f t="shared" si="12"/>
        <v>59502.76</v>
      </c>
    </row>
    <row r="85" spans="1:9" s="52" customFormat="1" ht="34.5" customHeight="1">
      <c r="A85" s="76" t="s">
        <v>160</v>
      </c>
      <c r="B85" s="72" t="s">
        <v>166</v>
      </c>
      <c r="C85" s="77" t="s">
        <v>175</v>
      </c>
      <c r="D85" s="71">
        <v>123000</v>
      </c>
      <c r="E85" s="71">
        <v>63497.24</v>
      </c>
      <c r="F85" s="72" t="s">
        <v>166</v>
      </c>
      <c r="G85" s="72" t="s">
        <v>166</v>
      </c>
      <c r="H85" s="71">
        <f t="shared" si="10"/>
        <v>63497.24</v>
      </c>
      <c r="I85" s="71">
        <f t="shared" si="12"/>
        <v>59502.76</v>
      </c>
    </row>
    <row r="86" spans="1:9" s="52" customFormat="1" ht="34.5" customHeight="1">
      <c r="A86" s="88" t="s">
        <v>234</v>
      </c>
      <c r="B86" s="72"/>
      <c r="C86" s="77" t="s">
        <v>403</v>
      </c>
      <c r="D86" s="71">
        <v>9000</v>
      </c>
      <c r="E86" s="71">
        <v>9000</v>
      </c>
      <c r="F86" s="72"/>
      <c r="G86" s="72"/>
      <c r="H86" s="71"/>
      <c r="I86" s="71"/>
    </row>
    <row r="87" spans="1:9" s="54" customFormat="1" ht="34.5" customHeight="1">
      <c r="A87" s="88" t="s">
        <v>234</v>
      </c>
      <c r="B87" s="71" t="s">
        <v>166</v>
      </c>
      <c r="C87" s="71" t="s">
        <v>380</v>
      </c>
      <c r="D87" s="71">
        <v>400</v>
      </c>
      <c r="E87" s="71">
        <v>600</v>
      </c>
      <c r="F87" s="71" t="s">
        <v>166</v>
      </c>
      <c r="G87" s="71" t="s">
        <v>166</v>
      </c>
      <c r="H87" s="71">
        <f>E87</f>
        <v>600</v>
      </c>
      <c r="I87" s="71">
        <f>D87-H87</f>
        <v>-200</v>
      </c>
    </row>
    <row r="88" spans="1:9" s="54" customFormat="1" ht="34.5" customHeight="1">
      <c r="A88" s="88" t="s">
        <v>234</v>
      </c>
      <c r="B88" s="71" t="s">
        <v>166</v>
      </c>
      <c r="C88" s="71" t="s">
        <v>389</v>
      </c>
      <c r="D88" s="71">
        <v>25000</v>
      </c>
      <c r="E88" s="71">
        <v>25000</v>
      </c>
      <c r="F88" s="71" t="s">
        <v>166</v>
      </c>
      <c r="G88" s="71" t="s">
        <v>166</v>
      </c>
      <c r="H88" s="71">
        <f>E88</f>
        <v>25000</v>
      </c>
      <c r="I88" s="71">
        <f>D88-H88</f>
        <v>0</v>
      </c>
    </row>
    <row r="89" spans="1:9" s="54" customFormat="1" ht="34.5" customHeight="1">
      <c r="A89" s="88" t="s">
        <v>234</v>
      </c>
      <c r="B89" s="71" t="s">
        <v>166</v>
      </c>
      <c r="C89" s="71" t="s">
        <v>235</v>
      </c>
      <c r="D89" s="71">
        <v>0</v>
      </c>
      <c r="E89" s="71">
        <v>0</v>
      </c>
      <c r="F89" s="71" t="s">
        <v>166</v>
      </c>
      <c r="G89" s="71" t="s">
        <v>166</v>
      </c>
      <c r="H89" s="71">
        <f>E89</f>
        <v>0</v>
      </c>
      <c r="I89" s="71">
        <f>D89-H89</f>
        <v>0</v>
      </c>
    </row>
    <row r="90" spans="1:9" ht="12" customHeight="1">
      <c r="A90" s="79" t="s">
        <v>155</v>
      </c>
      <c r="B90" s="72" t="s">
        <v>166</v>
      </c>
      <c r="C90" s="77" t="s">
        <v>107</v>
      </c>
      <c r="D90" s="71">
        <v>0</v>
      </c>
      <c r="E90" s="71">
        <v>0</v>
      </c>
      <c r="F90" s="72" t="s">
        <v>166</v>
      </c>
      <c r="G90" s="71" t="s">
        <v>166</v>
      </c>
      <c r="H90" s="71">
        <v>0</v>
      </c>
      <c r="I90" s="71">
        <v>0</v>
      </c>
    </row>
    <row r="91" spans="1:9" ht="12.75" customHeight="1">
      <c r="A91" s="79" t="s">
        <v>177</v>
      </c>
      <c r="B91" s="72" t="s">
        <v>166</v>
      </c>
      <c r="C91" s="77" t="s">
        <v>390</v>
      </c>
      <c r="D91" s="71">
        <v>0</v>
      </c>
      <c r="E91" s="71">
        <v>0</v>
      </c>
      <c r="F91" s="72" t="s">
        <v>166</v>
      </c>
      <c r="G91" s="71">
        <v>323560.78000000003</v>
      </c>
      <c r="H91" s="71">
        <f>G91</f>
        <v>323560.78000000003</v>
      </c>
      <c r="I91" s="71">
        <f>D91-H91</f>
        <v>-323560.78000000003</v>
      </c>
    </row>
    <row r="92" spans="1:9" ht="13.5" customHeight="1">
      <c r="A92" s="79" t="s">
        <v>177</v>
      </c>
      <c r="B92" s="72" t="s">
        <v>166</v>
      </c>
      <c r="C92" s="77" t="s">
        <v>391</v>
      </c>
      <c r="D92" s="71">
        <v>0</v>
      </c>
      <c r="E92" s="71">
        <v>0</v>
      </c>
      <c r="F92" s="72" t="s">
        <v>166</v>
      </c>
      <c r="G92" s="71">
        <v>193035.25</v>
      </c>
      <c r="H92" s="71">
        <f>G92</f>
        <v>193035.25</v>
      </c>
      <c r="I92" s="71">
        <f>D92-H92</f>
        <v>-193035.25</v>
      </c>
    </row>
    <row r="93" spans="1:9" ht="13.5" customHeight="1">
      <c r="A93" s="122"/>
      <c r="B93" s="123"/>
      <c r="C93" s="124"/>
      <c r="D93" s="86"/>
      <c r="E93" s="86"/>
      <c r="F93" s="123"/>
      <c r="G93" s="86"/>
      <c r="H93" s="86"/>
      <c r="I93" s="86"/>
    </row>
    <row r="94" spans="1:9" ht="13.5" customHeight="1">
      <c r="A94" s="122"/>
      <c r="B94" s="123"/>
      <c r="C94" s="124"/>
      <c r="D94" s="86"/>
      <c r="E94" s="86"/>
      <c r="F94" s="123"/>
      <c r="G94" s="86"/>
      <c r="H94" s="86"/>
      <c r="I94" s="86"/>
    </row>
    <row r="95" spans="1:9" ht="13.5" customHeight="1">
      <c r="A95" s="122"/>
      <c r="B95" s="123"/>
      <c r="C95" s="124"/>
      <c r="D95" s="86"/>
      <c r="E95" s="86"/>
      <c r="F95" s="123"/>
      <c r="G95" s="86"/>
      <c r="H95" s="86"/>
      <c r="I95" s="86"/>
    </row>
    <row r="96" spans="1:9" ht="13.5" customHeight="1">
      <c r="A96" s="122"/>
      <c r="B96" s="123"/>
      <c r="C96" s="124"/>
      <c r="D96" s="86"/>
      <c r="E96" s="86"/>
      <c r="F96" s="123"/>
      <c r="G96" s="86"/>
      <c r="H96" s="86"/>
      <c r="I96" s="86"/>
    </row>
    <row r="97" spans="1:9" ht="13.5" customHeight="1">
      <c r="A97" s="122"/>
      <c r="B97" s="123"/>
      <c r="C97" s="124"/>
      <c r="D97" s="86"/>
      <c r="E97" s="86"/>
      <c r="F97" s="123"/>
      <c r="G97" s="86"/>
      <c r="H97" s="86"/>
      <c r="I97" s="86"/>
    </row>
    <row r="98" spans="1:9" ht="15">
      <c r="B98" s="33" t="s">
        <v>79</v>
      </c>
      <c r="C98" s="118"/>
      <c r="D98" s="10"/>
      <c r="E98" s="10"/>
      <c r="F98" s="10"/>
      <c r="G98" s="10"/>
      <c r="I98" s="40" t="s">
        <v>49</v>
      </c>
    </row>
    <row r="99" spans="1:9" ht="5.25" customHeight="1">
      <c r="A99" s="32"/>
      <c r="B99" s="38"/>
      <c r="C99" s="13"/>
      <c r="D99" s="14"/>
      <c r="E99" s="14"/>
      <c r="F99" s="14"/>
      <c r="G99" s="14"/>
      <c r="H99" s="14"/>
      <c r="I99" s="15"/>
    </row>
    <row r="100" spans="1:9">
      <c r="A100" s="6"/>
      <c r="B100" s="7"/>
      <c r="C100" s="7" t="s">
        <v>20</v>
      </c>
      <c r="D100" s="5"/>
      <c r="E100" s="24"/>
      <c r="F100" s="29" t="s">
        <v>9</v>
      </c>
      <c r="G100" s="25"/>
      <c r="H100" s="30"/>
      <c r="I100" s="27"/>
    </row>
    <row r="101" spans="1:9" ht="10.5" customHeight="1">
      <c r="A101" s="36"/>
      <c r="B101" s="7" t="s">
        <v>23</v>
      </c>
      <c r="C101" s="23" t="s">
        <v>21</v>
      </c>
      <c r="D101" s="5" t="s">
        <v>72</v>
      </c>
      <c r="E101" s="27" t="s">
        <v>96</v>
      </c>
      <c r="F101" s="31" t="s">
        <v>10</v>
      </c>
      <c r="G101" s="27" t="s">
        <v>13</v>
      </c>
      <c r="H101" s="26"/>
      <c r="I101" s="5" t="s">
        <v>4</v>
      </c>
    </row>
    <row r="102" spans="1:9" ht="10.5" customHeight="1">
      <c r="A102" s="7" t="s">
        <v>7</v>
      </c>
      <c r="B102" s="7" t="s">
        <v>24</v>
      </c>
      <c r="C102" s="23" t="s">
        <v>89</v>
      </c>
      <c r="D102" s="5" t="s">
        <v>73</v>
      </c>
      <c r="E102" s="28" t="s">
        <v>97</v>
      </c>
      <c r="F102" s="5" t="s">
        <v>11</v>
      </c>
      <c r="G102" s="5" t="s">
        <v>14</v>
      </c>
      <c r="H102" s="5" t="s">
        <v>15</v>
      </c>
      <c r="I102" s="5" t="s">
        <v>5</v>
      </c>
    </row>
    <row r="103" spans="1:9" ht="9.75" customHeight="1">
      <c r="A103" s="6"/>
      <c r="B103" s="7" t="s">
        <v>25</v>
      </c>
      <c r="C103" s="23" t="s">
        <v>90</v>
      </c>
      <c r="D103" s="5" t="s">
        <v>5</v>
      </c>
      <c r="E103" s="28" t="s">
        <v>98</v>
      </c>
      <c r="F103" s="5" t="s">
        <v>12</v>
      </c>
      <c r="G103" s="5"/>
      <c r="H103" s="5"/>
      <c r="I103" s="5"/>
    </row>
    <row r="104" spans="1:9" ht="10.5" customHeight="1">
      <c r="A104" s="6"/>
      <c r="B104" s="7"/>
      <c r="C104" s="23"/>
      <c r="D104" s="5"/>
      <c r="E104" s="28"/>
      <c r="F104" s="5"/>
      <c r="G104" s="5"/>
      <c r="H104" s="5"/>
      <c r="I104" s="70"/>
    </row>
    <row r="105" spans="1:9" ht="9.75" customHeight="1">
      <c r="A105" s="4">
        <v>1</v>
      </c>
      <c r="B105" s="117">
        <v>2</v>
      </c>
      <c r="C105" s="117">
        <v>3</v>
      </c>
      <c r="D105" s="27" t="s">
        <v>2</v>
      </c>
      <c r="E105" s="26" t="s">
        <v>3</v>
      </c>
      <c r="F105" s="27" t="s">
        <v>16</v>
      </c>
      <c r="G105" s="27" t="s">
        <v>17</v>
      </c>
      <c r="H105" s="27" t="s">
        <v>18</v>
      </c>
      <c r="I105" s="27" t="s">
        <v>19</v>
      </c>
    </row>
    <row r="106" spans="1:9" ht="34.5" customHeight="1">
      <c r="A106" s="8" t="s">
        <v>80</v>
      </c>
      <c r="B106" s="82" t="s">
        <v>219</v>
      </c>
      <c r="C106" s="103" t="s">
        <v>46</v>
      </c>
      <c r="D106" s="56">
        <f>D116</f>
        <v>14044.259999999776</v>
      </c>
      <c r="E106" s="89">
        <f>E120</f>
        <v>-729871.18999999948</v>
      </c>
      <c r="F106" s="56" t="s">
        <v>166</v>
      </c>
      <c r="G106" s="74">
        <f>G116</f>
        <v>-323560.78000000003</v>
      </c>
      <c r="H106" s="74">
        <f>E106+G106</f>
        <v>-1053431.9699999995</v>
      </c>
      <c r="I106" s="56">
        <f>D106-H106</f>
        <v>1067476.2299999993</v>
      </c>
    </row>
    <row r="107" spans="1:9" ht="12.75" customHeight="1">
      <c r="A107" s="39" t="s">
        <v>37</v>
      </c>
      <c r="B107" s="133" t="s">
        <v>220</v>
      </c>
      <c r="C107" s="131" t="s">
        <v>46</v>
      </c>
      <c r="D107" s="131" t="s">
        <v>166</v>
      </c>
      <c r="E107" s="90"/>
      <c r="F107" s="119"/>
      <c r="G107" s="119"/>
      <c r="H107" s="119"/>
      <c r="I107" s="119"/>
    </row>
    <row r="108" spans="1:9" ht="24.75" customHeight="1">
      <c r="A108" s="8" t="s">
        <v>81</v>
      </c>
      <c r="B108" s="134"/>
      <c r="C108" s="132"/>
      <c r="D108" s="132"/>
      <c r="E108" s="91" t="s">
        <v>166</v>
      </c>
      <c r="F108" s="53" t="s">
        <v>166</v>
      </c>
      <c r="G108" s="53" t="s">
        <v>166</v>
      </c>
      <c r="H108" s="53" t="str">
        <f>E108</f>
        <v>-</v>
      </c>
      <c r="I108" s="120" t="s">
        <v>166</v>
      </c>
    </row>
    <row r="109" spans="1:9" ht="11.25" customHeight="1">
      <c r="A109" s="39" t="s">
        <v>36</v>
      </c>
      <c r="B109" s="131" t="s">
        <v>166</v>
      </c>
      <c r="C109" s="131" t="s">
        <v>166</v>
      </c>
      <c r="D109" s="131" t="s">
        <v>166</v>
      </c>
      <c r="E109" s="131" t="s">
        <v>166</v>
      </c>
      <c r="F109" s="131" t="s">
        <v>166</v>
      </c>
      <c r="G109" s="131" t="s">
        <v>166</v>
      </c>
      <c r="H109" s="131" t="s">
        <v>166</v>
      </c>
      <c r="I109" s="131" t="s">
        <v>166</v>
      </c>
    </row>
    <row r="110" spans="1:9" ht="10.5" customHeight="1">
      <c r="A110" s="8"/>
      <c r="B110" s="132"/>
      <c r="C110" s="132"/>
      <c r="D110" s="132"/>
      <c r="E110" s="132"/>
      <c r="F110" s="132"/>
      <c r="G110" s="132"/>
      <c r="H110" s="132"/>
      <c r="I110" s="132"/>
    </row>
    <row r="111" spans="1:9" s="46" customFormat="1" ht="14.25" customHeight="1">
      <c r="A111" s="53" t="s">
        <v>166</v>
      </c>
      <c r="B111" s="53" t="s">
        <v>166</v>
      </c>
      <c r="C111" s="53" t="s">
        <v>166</v>
      </c>
      <c r="D111" s="53" t="s">
        <v>166</v>
      </c>
      <c r="E111" s="91" t="s">
        <v>166</v>
      </c>
      <c r="F111" s="53" t="s">
        <v>166</v>
      </c>
      <c r="G111" s="53" t="s">
        <v>166</v>
      </c>
      <c r="H111" s="53" t="s">
        <v>166</v>
      </c>
      <c r="I111" s="56" t="s">
        <v>166</v>
      </c>
    </row>
    <row r="112" spans="1:9" s="46" customFormat="1" ht="18" customHeight="1">
      <c r="A112" s="53" t="s">
        <v>166</v>
      </c>
      <c r="B112" s="53" t="s">
        <v>166</v>
      </c>
      <c r="C112" s="53" t="s">
        <v>166</v>
      </c>
      <c r="D112" s="53" t="s">
        <v>166</v>
      </c>
      <c r="E112" s="91" t="s">
        <v>166</v>
      </c>
      <c r="F112" s="53" t="s">
        <v>166</v>
      </c>
      <c r="G112" s="53" t="s">
        <v>166</v>
      </c>
      <c r="H112" s="53" t="s">
        <v>166</v>
      </c>
      <c r="I112" s="120" t="s">
        <v>166</v>
      </c>
    </row>
    <row r="113" spans="1:9" ht="21" customHeight="1">
      <c r="A113" s="8" t="s">
        <v>82</v>
      </c>
      <c r="B113" s="56" t="s">
        <v>166</v>
      </c>
      <c r="C113" s="53" t="s">
        <v>166</v>
      </c>
      <c r="D113" s="53" t="s">
        <v>166</v>
      </c>
      <c r="E113" s="91" t="s">
        <v>166</v>
      </c>
      <c r="F113" s="53" t="s">
        <v>166</v>
      </c>
      <c r="G113" s="53" t="s">
        <v>166</v>
      </c>
      <c r="H113" s="53" t="s">
        <v>166</v>
      </c>
      <c r="I113" s="120" t="s">
        <v>166</v>
      </c>
    </row>
    <row r="114" spans="1:9" ht="18.75" customHeight="1">
      <c r="A114" s="39" t="s">
        <v>36</v>
      </c>
      <c r="B114" s="131" t="s">
        <v>166</v>
      </c>
      <c r="C114" s="131" t="s">
        <v>166</v>
      </c>
      <c r="D114" s="131" t="s">
        <v>166</v>
      </c>
      <c r="E114" s="131" t="s">
        <v>166</v>
      </c>
      <c r="F114" s="131" t="s">
        <v>166</v>
      </c>
      <c r="G114" s="131" t="s">
        <v>166</v>
      </c>
      <c r="H114" s="131" t="s">
        <v>166</v>
      </c>
      <c r="I114" s="131" t="s">
        <v>166</v>
      </c>
    </row>
    <row r="115" spans="1:9" ht="12.75" customHeight="1">
      <c r="A115" s="53" t="s">
        <v>166</v>
      </c>
      <c r="B115" s="132"/>
      <c r="C115" s="132"/>
      <c r="D115" s="132"/>
      <c r="E115" s="132"/>
      <c r="F115" s="132"/>
      <c r="G115" s="132"/>
      <c r="H115" s="132"/>
      <c r="I115" s="132"/>
    </row>
    <row r="116" spans="1:9" ht="18.75" customHeight="1">
      <c r="A116" s="8" t="s">
        <v>45</v>
      </c>
      <c r="B116" s="82" t="s">
        <v>35</v>
      </c>
      <c r="C116" s="120" t="s">
        <v>166</v>
      </c>
      <c r="D116" s="53">
        <f>D117+D118</f>
        <v>14044.259999999776</v>
      </c>
      <c r="E116" s="91" t="s">
        <v>46</v>
      </c>
      <c r="F116" s="53" t="s">
        <v>166</v>
      </c>
      <c r="G116" s="74">
        <f>G117</f>
        <v>-323560.78000000003</v>
      </c>
      <c r="H116" s="53">
        <f>H106</f>
        <v>-1053431.9699999995</v>
      </c>
      <c r="I116" s="120">
        <f>I106</f>
        <v>1067476.2299999993</v>
      </c>
    </row>
    <row r="117" spans="1:9" ht="20.25" customHeight="1">
      <c r="A117" s="8" t="s">
        <v>47</v>
      </c>
      <c r="B117" s="82" t="s">
        <v>39</v>
      </c>
      <c r="C117" s="120" t="s">
        <v>166</v>
      </c>
      <c r="D117" s="53">
        <v>-8681255.8000000007</v>
      </c>
      <c r="E117" s="91" t="s">
        <v>46</v>
      </c>
      <c r="F117" s="53" t="s">
        <v>166</v>
      </c>
      <c r="G117" s="74">
        <v>-323560.78000000003</v>
      </c>
      <c r="H117" s="53">
        <f>G117</f>
        <v>-323560.78000000003</v>
      </c>
      <c r="I117" s="120" t="s">
        <v>46</v>
      </c>
    </row>
    <row r="118" spans="1:9" ht="21.75" customHeight="1">
      <c r="A118" s="8" t="s">
        <v>48</v>
      </c>
      <c r="B118" s="82" t="s">
        <v>40</v>
      </c>
      <c r="C118" s="120" t="s">
        <v>166</v>
      </c>
      <c r="D118" s="74">
        <v>8695300.0600000005</v>
      </c>
      <c r="E118" s="91" t="s">
        <v>46</v>
      </c>
      <c r="F118" s="53" t="s">
        <v>166</v>
      </c>
      <c r="G118" s="53" t="s">
        <v>166</v>
      </c>
      <c r="H118" s="53" t="s">
        <v>166</v>
      </c>
      <c r="I118" s="120" t="s">
        <v>46</v>
      </c>
    </row>
    <row r="119" spans="1:9" ht="28.5" customHeight="1">
      <c r="A119" s="8" t="s">
        <v>54</v>
      </c>
      <c r="B119" s="82" t="s">
        <v>41</v>
      </c>
      <c r="C119" s="120" t="s">
        <v>46</v>
      </c>
      <c r="D119" s="55" t="s">
        <v>46</v>
      </c>
      <c r="E119" s="91" t="s">
        <v>166</v>
      </c>
      <c r="F119" s="53" t="s">
        <v>166</v>
      </c>
      <c r="G119" s="53" t="s">
        <v>166</v>
      </c>
      <c r="H119" s="53" t="s">
        <v>166</v>
      </c>
      <c r="I119" s="119" t="s">
        <v>46</v>
      </c>
    </row>
    <row r="120" spans="1:9" ht="36" customHeight="1">
      <c r="A120" s="8" t="s">
        <v>87</v>
      </c>
      <c r="B120" s="82" t="s">
        <v>42</v>
      </c>
      <c r="C120" s="56" t="s">
        <v>46</v>
      </c>
      <c r="D120" s="56" t="s">
        <v>46</v>
      </c>
      <c r="E120" s="89">
        <f>E122+E123</f>
        <v>-729871.18999999948</v>
      </c>
      <c r="F120" s="56" t="s">
        <v>166</v>
      </c>
      <c r="G120" s="56" t="s">
        <v>46</v>
      </c>
      <c r="H120" s="56">
        <f>E120</f>
        <v>-729871.18999999948</v>
      </c>
      <c r="I120" s="56" t="s">
        <v>46</v>
      </c>
    </row>
    <row r="121" spans="1:9" ht="14.25" customHeight="1">
      <c r="A121" s="39" t="s">
        <v>36</v>
      </c>
      <c r="B121" s="133" t="s">
        <v>43</v>
      </c>
      <c r="C121" s="119"/>
      <c r="D121" s="55"/>
      <c r="E121" s="90"/>
      <c r="F121" s="119"/>
      <c r="G121" s="119"/>
      <c r="H121" s="138">
        <f>E123</f>
        <v>7716412.7300000004</v>
      </c>
      <c r="I121" s="119"/>
    </row>
    <row r="122" spans="1:9" ht="23.25" customHeight="1">
      <c r="A122" s="8" t="s">
        <v>52</v>
      </c>
      <c r="B122" s="137"/>
      <c r="C122" s="125" t="s">
        <v>46</v>
      </c>
      <c r="D122" s="53" t="s">
        <v>46</v>
      </c>
      <c r="E122" s="91">
        <v>-8446283.9199999999</v>
      </c>
      <c r="F122" s="125" t="s">
        <v>46</v>
      </c>
      <c r="G122" s="53" t="s">
        <v>46</v>
      </c>
      <c r="H122" s="138"/>
      <c r="I122" s="125" t="s">
        <v>46</v>
      </c>
    </row>
    <row r="123" spans="1:9" ht="31.5" customHeight="1">
      <c r="A123" s="112" t="s">
        <v>53</v>
      </c>
      <c r="B123" s="134"/>
      <c r="C123" s="56" t="s">
        <v>46</v>
      </c>
      <c r="D123" s="93" t="s">
        <v>46</v>
      </c>
      <c r="E123" s="94">
        <v>7716412.7300000004</v>
      </c>
      <c r="F123" s="53" t="s">
        <v>166</v>
      </c>
      <c r="G123" s="93" t="s">
        <v>46</v>
      </c>
      <c r="H123" s="132"/>
      <c r="I123" s="56" t="s">
        <v>46</v>
      </c>
    </row>
    <row r="124" spans="1:9" ht="20.25" customHeight="1">
      <c r="A124" s="39"/>
      <c r="B124" s="44"/>
      <c r="C124" s="57"/>
      <c r="D124" s="57"/>
      <c r="E124" s="57"/>
      <c r="F124" s="57"/>
      <c r="G124" s="57"/>
      <c r="H124" s="58" t="s">
        <v>51</v>
      </c>
      <c r="I124" s="57"/>
    </row>
    <row r="125" spans="1:9" ht="6.75" customHeight="1">
      <c r="A125" s="41"/>
      <c r="B125" s="42"/>
      <c r="C125" s="59"/>
      <c r="D125" s="59"/>
      <c r="E125" s="59"/>
      <c r="F125" s="59"/>
      <c r="G125" s="59"/>
      <c r="H125" s="58"/>
      <c r="I125" s="59"/>
    </row>
    <row r="126" spans="1:9" ht="16.5" customHeight="1">
      <c r="A126" s="6"/>
      <c r="B126" s="23"/>
      <c r="C126" s="55" t="s">
        <v>20</v>
      </c>
      <c r="D126" s="60"/>
      <c r="E126" s="61"/>
      <c r="F126" s="62" t="s">
        <v>9</v>
      </c>
      <c r="G126" s="63"/>
      <c r="H126" s="64"/>
      <c r="I126" s="65"/>
    </row>
    <row r="127" spans="1:9" ht="10.5" customHeight="1">
      <c r="A127" s="36"/>
      <c r="B127" s="7" t="s">
        <v>23</v>
      </c>
      <c r="C127" s="119" t="s">
        <v>21</v>
      </c>
      <c r="D127" s="60" t="s">
        <v>72</v>
      </c>
      <c r="E127" s="66" t="s">
        <v>96</v>
      </c>
      <c r="F127" s="121" t="s">
        <v>10</v>
      </c>
      <c r="G127" s="66" t="s">
        <v>13</v>
      </c>
      <c r="H127" s="67"/>
      <c r="I127" s="65" t="s">
        <v>4</v>
      </c>
    </row>
    <row r="128" spans="1:9" ht="10.5" customHeight="1">
      <c r="A128" s="7" t="s">
        <v>7</v>
      </c>
      <c r="B128" s="7" t="s">
        <v>24</v>
      </c>
      <c r="C128" s="119" t="s">
        <v>91</v>
      </c>
      <c r="D128" s="60" t="s">
        <v>73</v>
      </c>
      <c r="E128" s="68" t="s">
        <v>97</v>
      </c>
      <c r="F128" s="60" t="s">
        <v>11</v>
      </c>
      <c r="G128" s="60" t="s">
        <v>14</v>
      </c>
      <c r="H128" s="60" t="s">
        <v>15</v>
      </c>
      <c r="I128" s="65" t="s">
        <v>5</v>
      </c>
    </row>
    <row r="129" spans="1:9" ht="10.5" customHeight="1">
      <c r="A129" s="6"/>
      <c r="B129" s="7" t="s">
        <v>25</v>
      </c>
      <c r="C129" s="55" t="s">
        <v>90</v>
      </c>
      <c r="D129" s="60" t="s">
        <v>5</v>
      </c>
      <c r="E129" s="68" t="s">
        <v>98</v>
      </c>
      <c r="F129" s="60" t="s">
        <v>12</v>
      </c>
      <c r="G129" s="60"/>
      <c r="H129" s="60"/>
      <c r="I129" s="65"/>
    </row>
    <row r="130" spans="1:9" ht="10.5" customHeight="1">
      <c r="A130" s="6"/>
      <c r="B130" s="7"/>
      <c r="C130" s="55"/>
      <c r="D130" s="60"/>
      <c r="E130" s="68"/>
      <c r="F130" s="60"/>
      <c r="G130" s="60"/>
      <c r="H130" s="60"/>
      <c r="I130" s="65"/>
    </row>
    <row r="131" spans="1:9" ht="15" customHeight="1">
      <c r="A131" s="4">
        <v>1</v>
      </c>
      <c r="B131" s="117">
        <v>2</v>
      </c>
      <c r="C131" s="95">
        <v>3</v>
      </c>
      <c r="D131" s="66" t="s">
        <v>2</v>
      </c>
      <c r="E131" s="67" t="s">
        <v>3</v>
      </c>
      <c r="F131" s="66" t="s">
        <v>16</v>
      </c>
      <c r="G131" s="66" t="s">
        <v>17</v>
      </c>
      <c r="H131" s="66" t="s">
        <v>18</v>
      </c>
      <c r="I131" s="96" t="s">
        <v>19</v>
      </c>
    </row>
    <row r="132" spans="1:9" ht="35.25" customHeight="1">
      <c r="A132" s="8" t="s">
        <v>55</v>
      </c>
      <c r="B132" s="82" t="s">
        <v>44</v>
      </c>
      <c r="C132" s="56" t="s">
        <v>46</v>
      </c>
      <c r="D132" s="93" t="s">
        <v>46</v>
      </c>
      <c r="E132" s="93" t="s">
        <v>46</v>
      </c>
      <c r="F132" s="93" t="s">
        <v>166</v>
      </c>
      <c r="G132" s="93" t="s">
        <v>166</v>
      </c>
      <c r="H132" s="93" t="s">
        <v>166</v>
      </c>
      <c r="I132" s="56" t="s">
        <v>46</v>
      </c>
    </row>
    <row r="133" spans="1:9" ht="15" customHeight="1">
      <c r="A133" s="39" t="s">
        <v>37</v>
      </c>
      <c r="B133" s="133" t="s">
        <v>221</v>
      </c>
      <c r="C133" s="121"/>
      <c r="D133" s="55"/>
      <c r="E133" s="55"/>
      <c r="F133" s="131" t="s">
        <v>166</v>
      </c>
      <c r="G133" s="131" t="s">
        <v>166</v>
      </c>
      <c r="H133" s="131" t="s">
        <v>166</v>
      </c>
      <c r="I133" s="121"/>
    </row>
    <row r="134" spans="1:9" ht="22.5">
      <c r="A134" s="8" t="s">
        <v>74</v>
      </c>
      <c r="B134" s="134"/>
      <c r="C134" s="119" t="s">
        <v>46</v>
      </c>
      <c r="D134" s="119" t="s">
        <v>46</v>
      </c>
      <c r="E134" s="119" t="s">
        <v>46</v>
      </c>
      <c r="F134" s="132"/>
      <c r="G134" s="132"/>
      <c r="H134" s="132"/>
      <c r="I134" s="119" t="s">
        <v>46</v>
      </c>
    </row>
    <row r="135" spans="1:9" ht="36" customHeight="1">
      <c r="A135" s="112" t="s">
        <v>75</v>
      </c>
      <c r="B135" s="82" t="s">
        <v>222</v>
      </c>
      <c r="C135" s="56" t="s">
        <v>46</v>
      </c>
      <c r="D135" s="56" t="s">
        <v>46</v>
      </c>
      <c r="E135" s="56" t="s">
        <v>46</v>
      </c>
      <c r="F135" s="53" t="s">
        <v>166</v>
      </c>
      <c r="G135" s="53" t="s">
        <v>166</v>
      </c>
      <c r="H135" s="53" t="s">
        <v>166</v>
      </c>
      <c r="I135" s="56" t="s">
        <v>46</v>
      </c>
    </row>
    <row r="136" spans="1:9" ht="7.5" customHeight="1">
      <c r="A136" s="34"/>
      <c r="B136" s="34"/>
      <c r="C136" s="22"/>
      <c r="D136" s="22"/>
      <c r="E136" s="22"/>
      <c r="F136" s="22"/>
      <c r="G136" s="22"/>
      <c r="H136" s="22"/>
      <c r="I136" s="22"/>
    </row>
    <row r="137" spans="1:9" ht="30" customHeight="1">
      <c r="A137" s="35" t="s">
        <v>141</v>
      </c>
      <c r="B137" s="35"/>
      <c r="C137" s="37" t="s">
        <v>150</v>
      </c>
      <c r="D137" s="37"/>
      <c r="E137" s="37" t="s">
        <v>29</v>
      </c>
      <c r="F137" s="22"/>
      <c r="G137" s="22"/>
      <c r="H137" s="22"/>
      <c r="I137" s="22"/>
    </row>
    <row r="138" spans="1:9" ht="9.75" customHeight="1">
      <c r="A138" s="11" t="s">
        <v>31</v>
      </c>
      <c r="B138" s="11"/>
      <c r="C138" s="10"/>
      <c r="D138" s="9"/>
      <c r="E138" s="9" t="s">
        <v>142</v>
      </c>
      <c r="F138" s="9"/>
      <c r="G138" s="9"/>
      <c r="H138" s="135" t="s">
        <v>385</v>
      </c>
      <c r="I138" s="135"/>
    </row>
    <row r="139" spans="1:9" ht="9.75" customHeight="1">
      <c r="D139" s="9"/>
      <c r="E139" s="9"/>
      <c r="F139" s="19" t="s">
        <v>32</v>
      </c>
      <c r="H139" s="9"/>
      <c r="I139" s="9"/>
    </row>
    <row r="140" spans="1:9" ht="24.75" customHeight="1">
      <c r="A140" s="136" t="s">
        <v>151</v>
      </c>
      <c r="B140" s="136"/>
      <c r="C140" s="136"/>
      <c r="D140" s="9"/>
      <c r="E140" s="9"/>
      <c r="F140" s="9"/>
      <c r="G140" s="9"/>
      <c r="H140" s="9"/>
      <c r="I140" s="9"/>
    </row>
    <row r="141" spans="1:9" ht="9.75" customHeight="1">
      <c r="A141" s="11" t="s">
        <v>33</v>
      </c>
      <c r="B141" s="11"/>
      <c r="C141" s="10"/>
      <c r="D141" s="9"/>
      <c r="E141" s="9"/>
      <c r="F141" s="9"/>
      <c r="G141" s="9"/>
      <c r="H141" s="9"/>
      <c r="I141" s="9"/>
    </row>
    <row r="142" spans="1:9" ht="11.25" customHeight="1">
      <c r="A142" s="11"/>
      <c r="B142" s="11"/>
      <c r="C142" s="19"/>
      <c r="D142" s="9"/>
      <c r="E142" s="45"/>
      <c r="F142" s="9"/>
      <c r="G142" s="9"/>
      <c r="H142" s="9"/>
      <c r="I142" s="46"/>
    </row>
    <row r="143" spans="1:9" ht="23.25" customHeight="1">
      <c r="A143" s="126" t="s">
        <v>407</v>
      </c>
      <c r="D143" s="9"/>
      <c r="E143" s="9"/>
      <c r="F143" s="9"/>
      <c r="G143" s="9"/>
      <c r="H143" s="9"/>
      <c r="I143" s="46"/>
    </row>
    <row r="144" spans="1:9" ht="9.9499999999999993" customHeight="1">
      <c r="D144" s="9"/>
      <c r="E144" s="9"/>
      <c r="F144" s="9"/>
      <c r="G144" s="9"/>
      <c r="H144" s="9"/>
      <c r="I144" s="46"/>
    </row>
    <row r="145" spans="1:9" ht="12.75" customHeight="1">
      <c r="A145" s="19"/>
      <c r="B145" s="19"/>
      <c r="C145" s="3"/>
      <c r="D145" s="20"/>
      <c r="E145" s="20"/>
      <c r="F145" s="20"/>
      <c r="G145" s="20"/>
      <c r="H145" s="20"/>
      <c r="I145" s="20"/>
    </row>
  </sheetData>
  <mergeCells count="32">
    <mergeCell ref="F114:F115"/>
    <mergeCell ref="A1:H1"/>
    <mergeCell ref="A3:H3"/>
    <mergeCell ref="A4:G4"/>
    <mergeCell ref="C10:F10"/>
    <mergeCell ref="A2:H2"/>
    <mergeCell ref="G114:G115"/>
    <mergeCell ref="H114:H115"/>
    <mergeCell ref="H138:I138"/>
    <mergeCell ref="A140:C140"/>
    <mergeCell ref="B121:B123"/>
    <mergeCell ref="H121:H123"/>
    <mergeCell ref="B133:B134"/>
    <mergeCell ref="F133:F134"/>
    <mergeCell ref="G133:G134"/>
    <mergeCell ref="H133:H134"/>
    <mergeCell ref="I114:I115"/>
    <mergeCell ref="I109:I110"/>
    <mergeCell ref="B107:B108"/>
    <mergeCell ref="C107:C108"/>
    <mergeCell ref="D107:D108"/>
    <mergeCell ref="B109:B110"/>
    <mergeCell ref="C109:C110"/>
    <mergeCell ref="D109:D110"/>
    <mergeCell ref="E109:E110"/>
    <mergeCell ref="F109:F110"/>
    <mergeCell ref="G109:G110"/>
    <mergeCell ref="H109:H110"/>
    <mergeCell ref="B114:B115"/>
    <mergeCell ref="C114:C115"/>
    <mergeCell ref="D114:D115"/>
    <mergeCell ref="E114:E115"/>
  </mergeCells>
  <phoneticPr fontId="3" type="noConversion"/>
  <printOptions gridLinesSet="0"/>
  <pageMargins left="0.39370078740157483" right="0.39370078740157483" top="0.78740157480314965" bottom="0.39370078740157483" header="0" footer="0"/>
  <pageSetup paperSize="9" pageOrder="overThenDown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Лист17</vt:lpstr>
      <vt:lpstr>Лист2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Shushakov</dc:creator>
  <cp:lastModifiedBy>***</cp:lastModifiedBy>
  <cp:lastPrinted>2015-12-04T11:58:45Z</cp:lastPrinted>
  <dcterms:created xsi:type="dcterms:W3CDTF">1999-06-18T11:49:53Z</dcterms:created>
  <dcterms:modified xsi:type="dcterms:W3CDTF">2015-12-04T11:59:48Z</dcterms:modified>
</cp:coreProperties>
</file>