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Источники!$I$36</definedName>
    <definedName name="LAST_CELL" localSheetId="1">Расходы!$L$100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Источники!$A$31</definedName>
    <definedName name="REND_1" localSheetId="1">Расходы!$A$102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I12" i="3"/>
  <c r="G12"/>
  <c r="L101" i="2"/>
  <c r="K101"/>
  <c r="J101"/>
  <c r="L13"/>
  <c r="K13"/>
  <c r="J71" i="1"/>
  <c r="J70"/>
  <c r="J67"/>
  <c r="J68"/>
  <c r="J66"/>
  <c r="J62"/>
  <c r="J60"/>
  <c r="J61"/>
  <c r="J59"/>
  <c r="J54"/>
  <c r="J52"/>
  <c r="J53"/>
  <c r="J51"/>
  <c r="J50"/>
  <c r="J49"/>
  <c r="J48"/>
  <c r="J47"/>
  <c r="J46"/>
  <c r="J45"/>
  <c r="J43"/>
  <c r="J44"/>
  <c r="J42"/>
  <c r="J41"/>
  <c r="J40"/>
  <c r="J38"/>
  <c r="J39"/>
  <c r="J37"/>
  <c r="J35"/>
  <c r="J36"/>
  <c r="J34"/>
  <c r="J32"/>
  <c r="J33"/>
  <c r="J31"/>
  <c r="J29"/>
  <c r="J30"/>
  <c r="J28"/>
  <c r="J27"/>
  <c r="J26"/>
  <c r="J25"/>
  <c r="J23"/>
  <c r="J24"/>
  <c r="J22"/>
  <c r="J20"/>
  <c r="I20"/>
  <c r="J79"/>
  <c r="I79"/>
  <c r="H12" i="3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2"/>
</calcChain>
</file>

<file path=xl/sharedStrings.xml><?xml version="1.0" encoding="utf-8"?>
<sst xmlns="http://schemas.openxmlformats.org/spreadsheetml/2006/main" count="1014" uniqueCount="355">
  <si>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</si>
  <si>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</si>
  <si>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</si>
  <si>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</si>
  <si>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</si>
  <si>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</si>
  <si>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</si>
  <si>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</si>
  <si>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</si>
  <si>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</si>
  <si>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</si>
  <si>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</si>
  <si>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</si>
  <si>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</si>
  <si>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</si>
  <si>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</si>
  <si>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на 01.09.2017 г.</t>
  </si>
  <si>
    <t>АДМИНИСТРАЦИЯ КОЛУНДАЕВСКОГО СЕЛЬСКОГО ПОСЕЛЕНИЯ ШОЛОХОВСКОГО РАЙОНА РОСТОВСКОЙ ОБЛАСТИ</t>
  </si>
  <si>
    <t>Бюджет Колундаевского сельского поселения Шолоховского района</t>
  </si>
  <si>
    <t>Периодичность: квартальная, годовая</t>
  </si>
  <si>
    <t>Единица измерения: руб.</t>
  </si>
  <si>
    <t>01.09.2017</t>
  </si>
  <si>
    <t>04226215</t>
  </si>
  <si>
    <t>951</t>
  </si>
  <si>
    <t>60659430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</si>
  <si>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</si>
  <si>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</si>
  <si>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</si>
  <si>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</si>
  <si>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</si>
  <si>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</si>
  <si>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</si>
  <si>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</si>
  <si>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</si>
  <si>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</si>
  <si>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</si>
  <si>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</si>
  <si>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</si>
  <si>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</si>
  <si>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</si>
  <si>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</si>
  <si>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</si>
  <si>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</si>
  <si>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</si>
  <si>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</si>
  <si>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</si>
  <si>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</si>
  <si>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</si>
  <si>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</si>
  <si>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</si>
  <si>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</si>
  <si>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</si>
  <si>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</si>
  <si>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</si>
  <si>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</si>
  <si>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</si>
  <si>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</si>
  <si>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</si>
  <si>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</si>
  <si>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</si>
  <si>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</si>
  <si>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</si>
  <si>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</si>
  <si>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</si>
  <si>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</si>
  <si>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</si>
  <si>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</si>
  <si>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</si>
  <si>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</si>
  <si>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</si>
  <si>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</si>
  <si>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</si>
  <si>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</si>
  <si>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</si>
  <si>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</si>
  <si>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</si>
  <si>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</si>
  <si>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</si>
  <si>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</si>
  <si>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</si>
  <si>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</si>
  <si>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</si>
  <si>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</si>
  <si>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</si>
  <si>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</si>
  <si>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</si>
  <si>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</si>
  <si>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</si>
  <si>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</si>
  <si>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</si>
  <si>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</si>
  <si>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</si>
  <si>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</si>
  <si>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</si>
  <si>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</si>
  <si>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</si>
  <si>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</si>
  <si>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</si>
  <si>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</si>
  <si>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</si>
  <si>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</si>
  <si>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</si>
  <si>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</si>
  <si>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</si>
  <si>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</si>
  <si>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</si>
  <si>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</si>
  <si>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</si>
  <si>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</si>
  <si>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</si>
  <si>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</si>
  <si>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</si>
  <si>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</si>
  <si>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</si>
  <si>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</si>
  <si>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</si>
  <si>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</si>
  <si>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</si>
  <si>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</si>
  <si>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</si>
  <si>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</si>
  <si>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</si>
  <si>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</si>
  <si>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</si>
  <si>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</si>
  <si>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</si>
  <si>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</si>
  <si>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</si>
  <si>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</si>
  <si>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</si>
  <si>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</si>
  <si>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</si>
  <si>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</si>
  <si>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</si>
  <si>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</si>
  <si>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</si>
  <si>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</si>
  <si>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</si>
  <si>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</si>
  <si>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</si>
  <si>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</si>
  <si>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</si>
  <si>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</si>
  <si>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</si>
  <si>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</si>
  <si>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</si>
  <si>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</si>
  <si>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</si>
  <si>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</si>
  <si>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</si>
  <si>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</si>
  <si>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</si>
  <si>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</si>
  <si>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</si>
  <si>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</si>
  <si>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</si>
  <si>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</si>
  <si>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</si>
  <si>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</si>
  <si>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</si>
  <si>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</si>
  <si>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</si>
  <si>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</si>
  <si>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</si>
  <si>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</si>
  <si>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</si>
  <si>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</si>
  <si>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</si>
  <si>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</si>
  <si>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</si>
  <si>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</si>
  <si>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</si>
  <si>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</si>
  <si>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</si>
  <si>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</si>
  <si>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</si>
  <si>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</si>
  <si>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</si>
  <si>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</si>
  <si>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</si>
  <si>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</si>
  <si>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</si>
  <si>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</si>
  <si>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</si>
  <si>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</si>
  <si>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951 0104 1230072390 000</t>
  </si>
  <si>
    <t>951 0104 1230072390 244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</si>
  <si>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</si>
  <si>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</si>
  <si>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</si>
  <si>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</si>
  <si>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</si>
  <si>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</si>
  <si>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</si>
  <si>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</si>
  <si>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</si>
  <si>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</si>
  <si>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</si>
  <si>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</si>
  <si>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</si>
  <si>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</si>
  <si>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</si>
  <si>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</si>
  <si>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</si>
  <si>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</si>
  <si>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</si>
  <si>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</si>
  <si>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</si>
  <si>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</si>
  <si>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</si>
  <si>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</si>
  <si>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</si>
  <si>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</si>
  <si>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</si>
  <si>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</si>
  <si>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</si>
  <si>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951 0309 0920025200 000</t>
  </si>
  <si>
    <t>951 0309 0920025200 244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</si>
  <si>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</si>
  <si>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</si>
  <si>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</si>
  <si>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</si>
  <si>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951 0409 0610085110 000</t>
  </si>
  <si>
    <t>951 0409 0610085110 540</t>
  </si>
  <si>
    <t>951 0409 0610085130 000</t>
  </si>
  <si>
    <t>951 0409 0610085130 244</t>
  </si>
  <si>
    <t>951 0409 06100S3510 000</t>
  </si>
  <si>
    <t>951 0409 06100S3510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</si>
  <si>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</si>
  <si>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</si>
  <si>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</si>
  <si>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</si>
  <si>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</si>
  <si>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951 0502 0510025120 244</t>
  </si>
  <si>
    <t>951 0502 0510025120 852</t>
  </si>
  <si>
    <t>951 0502 1110099990 000</t>
  </si>
  <si>
    <t>951 0502 1110099990 244</t>
  </si>
  <si>
    <t>951 0502 11100L0184 000</t>
  </si>
  <si>
    <t>Бюджетные инвестиции в объекты капитального строительства государственной (муниципальной) собственности</t>
  </si>
  <si>
    <t>951 0502 11100L0184 414</t>
  </si>
  <si>
    <t>Благоустройство</t>
  </si>
  <si>
    <t>951 0503 0000000000 000</t>
  </si>
  <si>
    <t>951 0503 0510025070 000</t>
  </si>
  <si>
    <t>951 0503 0510025070 244</t>
  </si>
  <si>
    <t>951 0503 0510025080 000</t>
  </si>
  <si>
    <t>951 0503 0510025080 244</t>
  </si>
  <si>
    <t>951 0503 0510025100 000</t>
  </si>
  <si>
    <t>951 0503 0510025100 244</t>
  </si>
  <si>
    <t>951 0503 0710025150 000</t>
  </si>
  <si>
    <t>951 0503 0710025150 244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</si>
  <si>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</si>
  <si>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</si>
  <si>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</si>
  <si>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</si>
  <si>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</si>
  <si>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</si>
  <si>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</si>
  <si>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</si>
  <si>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</si>
  <si>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</si>
  <si>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</si>
  <si>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</si>
  <si>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</si>
  <si>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</si>
  <si>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</si>
  <si>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</si>
  <si>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</si>
  <si>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</si>
  <si>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</si>
  <si>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951 0801 03100S3850 000</t>
  </si>
  <si>
    <t>951 0801 03100S3850 611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</si>
  <si>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</si>
  <si>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</si>
  <si>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</si>
  <si>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</si>
  <si>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</si>
  <si>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</si>
  <si>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</si>
  <si>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</si>
  <si>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</si>
  <si>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</si>
  <si>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</si>
  <si>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</si>
  <si>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</si>
  <si>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</si>
  <si>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</si>
  <si>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</si>
  <si>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</si>
  <si>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</si>
  <si>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</si>
  <si>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</si>
  <si>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</si>
  <si>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</si>
  <si>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</si>
  <si>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</si>
  <si>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</si>
  <si>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</si>
  <si>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</si>
  <si>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</si>
  <si>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</si>
  <si>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</si>
  <si>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</si>
  <si>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</si>
  <si>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</si>
  <si>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</si>
  <si>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</si>
  <si>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</si>
  <si>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</si>
  <si>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</si>
  <si>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</si>
  <si>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</si>
  <si>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</si>
  <si>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</si>
  <si>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</si>
  <si>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</si>
  <si>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</si>
  <si>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</si>
  <si>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</si>
  <si>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</si>
  <si>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</si>
  <si>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</si>
  <si>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</si>
  <si>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</si>
  <si>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</si>
  <si>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</si>
  <si>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</si>
  <si>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</si>
  <si>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</si>
  <si>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</si>
  <si>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</si>
  <si>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Доходы/REG_DATE</t>
  </si>
  <si>
    <t>Доходы/RANGE_NAMES</t>
  </si>
  <si>
    <t>1</t>
  </si>
  <si>
    <t>Доходы/EXPORT_PRP</t>
  </si>
  <si>
    <t>Доходы/EXPORT_PARAM_SRC_KIND</t>
  </si>
  <si>
    <t>3</t>
  </si>
  <si>
    <t>Доходы/PARAMS</t>
  </si>
  <si>
    <t>Доходы/FILE_NAME</t>
  </si>
  <si>
    <t>C:\227Q01.txt</t>
  </si>
  <si>
    <t>Доходы/ExportView</t>
  </si>
  <si>
    <t>Доходы/EXPORT_SRC_CODE</t>
  </si>
  <si>
    <t>Доходы/PERIOD</t>
  </si>
  <si>
    <t>Прочие неналоговые доходы</t>
  </si>
  <si>
    <t>951 11705050100000180</t>
  </si>
  <si>
    <t>951 0000 0000000000 540</t>
  </si>
  <si>
    <t xml:space="preserve"> Руководитель   __________________ П.Г.Бедарев </t>
  </si>
  <si>
    <t>Руководитель финансово-</t>
  </si>
  <si>
    <t xml:space="preserve">                                  (подпись)              (расшифровка подписи)</t>
  </si>
  <si>
    <t xml:space="preserve"> экономической службы       </t>
  </si>
  <si>
    <t>И.В.Краюшкина</t>
  </si>
  <si>
    <t>(расшифровка подписи)</t>
  </si>
  <si>
    <t xml:space="preserve">Главный бухгалтер ________________ Н.Н.Землянухина          </t>
  </si>
  <si>
    <t xml:space="preserve">                                       (подпись)                (расшифровка подписи)</t>
  </si>
  <si>
    <t>04  cентября  2017г.</t>
  </si>
  <si>
    <t xml:space="preserve">                 (подпись)   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</si>
</sst>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49" fontId="2" fillId="0" borderId="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opLeftCell="A76" workbookViewId="0">
      <selection activeCell="J70" sqref="J70:J7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4" t="s">
        <v>0</v>
      </c>
      <c r="B1" s="44"/>
      <c r="C1" s="44"/>
      <c r="D1" s="44"/>
      <c r="E1" s="44"/>
      <c r="F1" s="44"/>
      <c r="G1" s="44"/>
      <c r="H1" s="44"/>
      <c r="I1" s="1"/>
      <c r="J1" s="1"/>
    </row>
    <row r="2" spans="1:10" ht="16.899999999999999" customHeight="1">
      <c r="A2" s="44" t="s">
        <v>1</v>
      </c>
      <c r="B2" s="44"/>
      <c r="C2" s="44"/>
      <c r="D2" s="44"/>
      <c r="E2" s="44"/>
      <c r="F2" s="44"/>
      <c r="G2" s="44"/>
      <c r="H2" s="44"/>
      <c r="I2" s="2"/>
      <c r="J2" s="3"/>
    </row>
    <row r="3" spans="1:10" ht="16.899999999999999" customHeight="1">
      <c r="A3" s="44" t="s">
        <v>2</v>
      </c>
      <c r="B3" s="44"/>
      <c r="C3" s="44"/>
      <c r="D3" s="44"/>
      <c r="E3" s="44"/>
      <c r="F3" s="44"/>
      <c r="G3" s="44"/>
      <c r="H3" s="44"/>
      <c r="I3" s="4"/>
      <c r="J3" s="5" t="s">
        <v>3</v>
      </c>
    </row>
    <row r="4" spans="1:10" ht="16.899999999999999" customHeight="1">
      <c r="A4" s="44" t="s">
        <v>4</v>
      </c>
      <c r="B4" s="44"/>
      <c r="C4" s="44"/>
      <c r="D4" s="44"/>
      <c r="E4" s="44"/>
      <c r="F4" s="44"/>
      <c r="G4" s="44"/>
      <c r="H4" s="44"/>
      <c r="I4" s="6" t="s">
        <v>5</v>
      </c>
      <c r="J4" s="7" t="s">
        <v>6</v>
      </c>
    </row>
    <row r="5" spans="1:10">
      <c r="A5" s="45" t="s">
        <v>16</v>
      </c>
      <c r="B5" s="45"/>
      <c r="C5" s="45"/>
      <c r="D5" s="45"/>
      <c r="E5" s="45"/>
      <c r="F5" s="45"/>
      <c r="G5" s="45"/>
      <c r="H5" s="45"/>
      <c r="I5" s="9" t="s">
        <v>7</v>
      </c>
      <c r="J5" s="10" t="s">
        <v>21</v>
      </c>
    </row>
    <row r="6" spans="1:10" ht="21" customHeight="1">
      <c r="A6" s="46" t="s">
        <v>8</v>
      </c>
      <c r="B6" s="11"/>
      <c r="C6" s="11"/>
      <c r="D6" s="8"/>
      <c r="E6" s="8"/>
      <c r="F6" s="8"/>
      <c r="G6" s="8"/>
      <c r="H6" s="8"/>
      <c r="I6" s="9" t="s">
        <v>9</v>
      </c>
      <c r="J6" s="12" t="s">
        <v>22</v>
      </c>
    </row>
    <row r="7" spans="1:10" ht="40.5" customHeight="1">
      <c r="A7" s="46"/>
      <c r="B7" s="47" t="s">
        <v>17</v>
      </c>
      <c r="C7" s="48"/>
      <c r="D7" s="48"/>
      <c r="E7" s="48"/>
      <c r="F7" s="48"/>
      <c r="G7" s="48"/>
      <c r="H7" s="48"/>
      <c r="I7" s="9" t="s">
        <v>10</v>
      </c>
      <c r="J7" s="12" t="s">
        <v>23</v>
      </c>
    </row>
    <row r="8" spans="1:10">
      <c r="A8" s="9" t="s">
        <v>11</v>
      </c>
      <c r="B8" s="43" t="s">
        <v>18</v>
      </c>
      <c r="C8" s="43"/>
      <c r="D8" s="43"/>
      <c r="E8" s="43"/>
      <c r="F8" s="43"/>
      <c r="G8" s="43"/>
      <c r="H8" s="43"/>
      <c r="I8" s="9" t="s">
        <v>12</v>
      </c>
      <c r="J8" s="12" t="s">
        <v>24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13</v>
      </c>
      <c r="J10" s="15" t="s">
        <v>14</v>
      </c>
    </row>
    <row r="11" spans="1:10" ht="16.899999999999999" customHeight="1">
      <c r="A11" s="44" t="s">
        <v>15</v>
      </c>
      <c r="B11" s="44"/>
      <c r="C11" s="44"/>
      <c r="D11" s="44"/>
      <c r="E11" s="44"/>
      <c r="F11" s="44"/>
      <c r="G11" s="44"/>
      <c r="H11" s="44"/>
      <c r="I11" s="44"/>
      <c r="J11" s="16"/>
    </row>
    <row r="12" spans="1:10" ht="13.5" customHeight="1">
      <c r="A12" s="74" t="s">
        <v>25</v>
      </c>
      <c r="B12" s="77" t="s">
        <v>26</v>
      </c>
      <c r="C12" s="68" t="s">
        <v>27</v>
      </c>
      <c r="D12" s="69"/>
      <c r="E12" s="67" t="s">
        <v>28</v>
      </c>
      <c r="F12" s="58" t="s">
        <v>29</v>
      </c>
      <c r="G12" s="59"/>
      <c r="H12" s="59"/>
      <c r="I12" s="60"/>
      <c r="J12" s="49" t="s">
        <v>30</v>
      </c>
    </row>
    <row r="13" spans="1:10" ht="9.9499999999999993" customHeight="1">
      <c r="A13" s="75"/>
      <c r="B13" s="78"/>
      <c r="C13" s="70"/>
      <c r="D13" s="71"/>
      <c r="E13" s="65"/>
      <c r="F13" s="55" t="s">
        <v>31</v>
      </c>
      <c r="G13" s="55" t="s">
        <v>32</v>
      </c>
      <c r="H13" s="55" t="s">
        <v>33</v>
      </c>
      <c r="I13" s="52" t="s">
        <v>34</v>
      </c>
      <c r="J13" s="50"/>
    </row>
    <row r="14" spans="1:10" ht="9.9499999999999993" customHeight="1">
      <c r="A14" s="75"/>
      <c r="B14" s="78"/>
      <c r="C14" s="70"/>
      <c r="D14" s="71"/>
      <c r="E14" s="65"/>
      <c r="F14" s="65"/>
      <c r="G14" s="56"/>
      <c r="H14" s="56"/>
      <c r="I14" s="53"/>
      <c r="J14" s="50"/>
    </row>
    <row r="15" spans="1:10" ht="9.9499999999999993" customHeight="1">
      <c r="A15" s="75"/>
      <c r="B15" s="78"/>
      <c r="C15" s="70"/>
      <c r="D15" s="71"/>
      <c r="E15" s="65"/>
      <c r="F15" s="65"/>
      <c r="G15" s="56"/>
      <c r="H15" s="56"/>
      <c r="I15" s="53"/>
      <c r="J15" s="50"/>
    </row>
    <row r="16" spans="1:10" ht="9.9499999999999993" customHeight="1">
      <c r="A16" s="75"/>
      <c r="B16" s="78"/>
      <c r="C16" s="70"/>
      <c r="D16" s="71"/>
      <c r="E16" s="65"/>
      <c r="F16" s="65"/>
      <c r="G16" s="56"/>
      <c r="H16" s="56"/>
      <c r="I16" s="53"/>
      <c r="J16" s="50"/>
    </row>
    <row r="17" spans="1:10" ht="9.9499999999999993" customHeight="1">
      <c r="A17" s="75"/>
      <c r="B17" s="78"/>
      <c r="C17" s="70"/>
      <c r="D17" s="71"/>
      <c r="E17" s="65"/>
      <c r="F17" s="65"/>
      <c r="G17" s="56"/>
      <c r="H17" s="56"/>
      <c r="I17" s="53"/>
      <c r="J17" s="50"/>
    </row>
    <row r="18" spans="1:10" ht="19.5" customHeight="1">
      <c r="A18" s="76"/>
      <c r="B18" s="79"/>
      <c r="C18" s="72"/>
      <c r="D18" s="73"/>
      <c r="E18" s="66"/>
      <c r="F18" s="66"/>
      <c r="G18" s="57"/>
      <c r="H18" s="57"/>
      <c r="I18" s="54"/>
      <c r="J18" s="51"/>
    </row>
    <row r="19" spans="1:10" ht="14.25" customHeight="1">
      <c r="A19" s="17">
        <v>1</v>
      </c>
      <c r="B19" s="18">
        <v>2</v>
      </c>
      <c r="C19" s="63">
        <v>3</v>
      </c>
      <c r="D19" s="64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80" t="s">
        <v>44</v>
      </c>
      <c r="D20" s="81"/>
      <c r="E20" s="25">
        <v>10641213.59</v>
      </c>
      <c r="F20" s="25">
        <v>7457797.0300000003</v>
      </c>
      <c r="G20" s="25" t="s">
        <v>43</v>
      </c>
      <c r="H20" s="28">
        <v>1320643.1399999999</v>
      </c>
      <c r="I20" s="25">
        <f>F20+H20</f>
        <v>8778440.1699999999</v>
      </c>
      <c r="J20" s="25">
        <f>E20-I20</f>
        <v>1862773.42</v>
      </c>
    </row>
    <row r="21" spans="1:10">
      <c r="A21" s="26" t="s">
        <v>45</v>
      </c>
      <c r="B21" s="27"/>
      <c r="C21" s="61"/>
      <c r="D21" s="62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61" t="s">
        <v>48</v>
      </c>
      <c r="D22" s="62"/>
      <c r="E22" s="28">
        <v>3874200</v>
      </c>
      <c r="F22" s="28">
        <v>2504714.67</v>
      </c>
      <c r="G22" s="28" t="s">
        <v>43</v>
      </c>
      <c r="H22" s="28" t="s">
        <v>43</v>
      </c>
      <c r="I22" s="28">
        <v>2504714.67</v>
      </c>
      <c r="J22" s="28">
        <f>E22-I22</f>
        <v>1369485.33</v>
      </c>
    </row>
    <row r="23" spans="1:10">
      <c r="A23" s="26" t="s">
        <v>49</v>
      </c>
      <c r="B23" s="27" t="s">
        <v>42</v>
      </c>
      <c r="C23" s="61" t="s">
        <v>50</v>
      </c>
      <c r="D23" s="62"/>
      <c r="E23" s="28">
        <v>332200</v>
      </c>
      <c r="F23" s="28">
        <v>312558.48</v>
      </c>
      <c r="G23" s="28" t="s">
        <v>43</v>
      </c>
      <c r="H23" s="28" t="s">
        <v>43</v>
      </c>
      <c r="I23" s="28">
        <v>312558.48</v>
      </c>
      <c r="J23" s="28">
        <f t="shared" ref="J23:J25" si="0">E23-I23</f>
        <v>19641.520000000019</v>
      </c>
    </row>
    <row r="24" spans="1:10">
      <c r="A24" s="26" t="s">
        <v>51</v>
      </c>
      <c r="B24" s="27" t="s">
        <v>42</v>
      </c>
      <c r="C24" s="61" t="s">
        <v>52</v>
      </c>
      <c r="D24" s="62"/>
      <c r="E24" s="28">
        <v>332200</v>
      </c>
      <c r="F24" s="28">
        <v>312558.48</v>
      </c>
      <c r="G24" s="28" t="s">
        <v>43</v>
      </c>
      <c r="H24" s="28" t="s">
        <v>43</v>
      </c>
      <c r="I24" s="28">
        <v>312558.48</v>
      </c>
      <c r="J24" s="28">
        <f t="shared" si="0"/>
        <v>19641.520000000019</v>
      </c>
    </row>
    <row r="25" spans="1:10" ht="73.7" customHeight="1">
      <c r="A25" s="26" t="s">
        <v>53</v>
      </c>
      <c r="B25" s="27" t="s">
        <v>42</v>
      </c>
      <c r="C25" s="61" t="s">
        <v>54</v>
      </c>
      <c r="D25" s="62"/>
      <c r="E25" s="28">
        <v>332200</v>
      </c>
      <c r="F25" s="28">
        <v>312539.76</v>
      </c>
      <c r="G25" s="28" t="s">
        <v>43</v>
      </c>
      <c r="H25" s="28" t="s">
        <v>43</v>
      </c>
      <c r="I25" s="28">
        <v>312539.76</v>
      </c>
      <c r="J25" s="28">
        <f t="shared" si="0"/>
        <v>19660.239999999991</v>
      </c>
    </row>
    <row r="26" spans="1:10" ht="110.65" customHeight="1">
      <c r="A26" s="29" t="s">
        <v>55</v>
      </c>
      <c r="B26" s="27" t="s">
        <v>42</v>
      </c>
      <c r="C26" s="61" t="s">
        <v>56</v>
      </c>
      <c r="D26" s="62"/>
      <c r="E26" s="28" t="s">
        <v>43</v>
      </c>
      <c r="F26" s="28">
        <v>283930.43</v>
      </c>
      <c r="G26" s="28" t="s">
        <v>43</v>
      </c>
      <c r="H26" s="28" t="s">
        <v>43</v>
      </c>
      <c r="I26" s="28">
        <v>283930.43</v>
      </c>
      <c r="J26" s="28">
        <f>-I26</f>
        <v>-283930.43</v>
      </c>
    </row>
    <row r="27" spans="1:10" ht="86.1" customHeight="1">
      <c r="A27" s="29" t="s">
        <v>57</v>
      </c>
      <c r="B27" s="27" t="s">
        <v>42</v>
      </c>
      <c r="C27" s="61" t="s">
        <v>58</v>
      </c>
      <c r="D27" s="62"/>
      <c r="E27" s="28" t="s">
        <v>43</v>
      </c>
      <c r="F27" s="28">
        <v>23903.65</v>
      </c>
      <c r="G27" s="28" t="s">
        <v>43</v>
      </c>
      <c r="H27" s="28" t="s">
        <v>43</v>
      </c>
      <c r="I27" s="28">
        <v>23903.65</v>
      </c>
      <c r="J27" s="28">
        <f>-I27</f>
        <v>-23903.65</v>
      </c>
    </row>
    <row r="28" spans="1:10" ht="110.65" customHeight="1">
      <c r="A28" s="29" t="s">
        <v>59</v>
      </c>
      <c r="B28" s="27" t="s">
        <v>42</v>
      </c>
      <c r="C28" s="61" t="s">
        <v>60</v>
      </c>
      <c r="D28" s="62"/>
      <c r="E28" s="28" t="s">
        <v>43</v>
      </c>
      <c r="F28" s="28">
        <v>4705.68</v>
      </c>
      <c r="G28" s="28" t="s">
        <v>43</v>
      </c>
      <c r="H28" s="28" t="s">
        <v>43</v>
      </c>
      <c r="I28" s="28">
        <v>4705.68</v>
      </c>
      <c r="J28" s="28">
        <f>-I28</f>
        <v>-4705.68</v>
      </c>
    </row>
    <row r="29" spans="1:10" ht="49.15" customHeight="1">
      <c r="A29" s="26" t="s">
        <v>61</v>
      </c>
      <c r="B29" s="27" t="s">
        <v>42</v>
      </c>
      <c r="C29" s="61" t="s">
        <v>62</v>
      </c>
      <c r="D29" s="62"/>
      <c r="E29" s="28" t="s">
        <v>43</v>
      </c>
      <c r="F29" s="28">
        <v>18.72</v>
      </c>
      <c r="G29" s="28" t="s">
        <v>43</v>
      </c>
      <c r="H29" s="28" t="s">
        <v>43</v>
      </c>
      <c r="I29" s="28">
        <v>18.72</v>
      </c>
      <c r="J29" s="28">
        <f t="shared" ref="J29:J30" si="1">-I29</f>
        <v>-18.72</v>
      </c>
    </row>
    <row r="30" spans="1:10" ht="73.7" customHeight="1">
      <c r="A30" s="26" t="s">
        <v>63</v>
      </c>
      <c r="B30" s="27" t="s">
        <v>42</v>
      </c>
      <c r="C30" s="61" t="s">
        <v>64</v>
      </c>
      <c r="D30" s="62"/>
      <c r="E30" s="28" t="s">
        <v>43</v>
      </c>
      <c r="F30" s="28">
        <v>18.72</v>
      </c>
      <c r="G30" s="28" t="s">
        <v>43</v>
      </c>
      <c r="H30" s="28" t="s">
        <v>43</v>
      </c>
      <c r="I30" s="28">
        <v>18.72</v>
      </c>
      <c r="J30" s="28">
        <f t="shared" si="1"/>
        <v>-18.72</v>
      </c>
    </row>
    <row r="31" spans="1:10">
      <c r="A31" s="26" t="s">
        <v>65</v>
      </c>
      <c r="B31" s="27" t="s">
        <v>42</v>
      </c>
      <c r="C31" s="61" t="s">
        <v>66</v>
      </c>
      <c r="D31" s="62"/>
      <c r="E31" s="28">
        <v>419700</v>
      </c>
      <c r="F31" s="28">
        <v>1672824.82</v>
      </c>
      <c r="G31" s="28" t="s">
        <v>43</v>
      </c>
      <c r="H31" s="28" t="s">
        <v>43</v>
      </c>
      <c r="I31" s="28">
        <v>1672824.82</v>
      </c>
      <c r="J31" s="28">
        <f>E31-I31</f>
        <v>-1253124.82</v>
      </c>
    </row>
    <row r="32" spans="1:10">
      <c r="A32" s="26" t="s">
        <v>67</v>
      </c>
      <c r="B32" s="27" t="s">
        <v>42</v>
      </c>
      <c r="C32" s="61" t="s">
        <v>68</v>
      </c>
      <c r="D32" s="62"/>
      <c r="E32" s="28">
        <v>419700</v>
      </c>
      <c r="F32" s="28">
        <v>1672824.82</v>
      </c>
      <c r="G32" s="28" t="s">
        <v>43</v>
      </c>
      <c r="H32" s="28" t="s">
        <v>43</v>
      </c>
      <c r="I32" s="28">
        <v>1672824.82</v>
      </c>
      <c r="J32" s="28">
        <f t="shared" ref="J32:J33" si="2">E32-I32</f>
        <v>-1253124.82</v>
      </c>
    </row>
    <row r="33" spans="1:10">
      <c r="A33" s="26" t="s">
        <v>67</v>
      </c>
      <c r="B33" s="27" t="s">
        <v>42</v>
      </c>
      <c r="C33" s="61" t="s">
        <v>69</v>
      </c>
      <c r="D33" s="62"/>
      <c r="E33" s="28">
        <v>419700</v>
      </c>
      <c r="F33" s="28">
        <v>1672824.82</v>
      </c>
      <c r="G33" s="28" t="s">
        <v>43</v>
      </c>
      <c r="H33" s="28" t="s">
        <v>43</v>
      </c>
      <c r="I33" s="28">
        <v>1672824.82</v>
      </c>
      <c r="J33" s="28">
        <f t="shared" si="2"/>
        <v>-1253124.82</v>
      </c>
    </row>
    <row r="34" spans="1:10" ht="49.15" customHeight="1">
      <c r="A34" s="26" t="s">
        <v>70</v>
      </c>
      <c r="B34" s="27" t="s">
        <v>42</v>
      </c>
      <c r="C34" s="61" t="s">
        <v>71</v>
      </c>
      <c r="D34" s="62"/>
      <c r="E34" s="28" t="s">
        <v>43</v>
      </c>
      <c r="F34" s="28">
        <v>1583711.2</v>
      </c>
      <c r="G34" s="28" t="s">
        <v>43</v>
      </c>
      <c r="H34" s="28" t="s">
        <v>43</v>
      </c>
      <c r="I34" s="28">
        <v>1583711.2</v>
      </c>
      <c r="J34" s="28">
        <f>-I34</f>
        <v>-1583711.2</v>
      </c>
    </row>
    <row r="35" spans="1:10" ht="24.6" customHeight="1">
      <c r="A35" s="26" t="s">
        <v>72</v>
      </c>
      <c r="B35" s="27" t="s">
        <v>42</v>
      </c>
      <c r="C35" s="61" t="s">
        <v>73</v>
      </c>
      <c r="D35" s="62"/>
      <c r="E35" s="28" t="s">
        <v>43</v>
      </c>
      <c r="F35" s="28">
        <v>75368.179999999993</v>
      </c>
      <c r="G35" s="28" t="s">
        <v>43</v>
      </c>
      <c r="H35" s="28" t="s">
        <v>43</v>
      </c>
      <c r="I35" s="28">
        <v>75368.179999999993</v>
      </c>
      <c r="J35" s="28">
        <f t="shared" ref="J35:J36" si="3">-I35</f>
        <v>-75368.179999999993</v>
      </c>
    </row>
    <row r="36" spans="1:10" ht="49.15" customHeight="1">
      <c r="A36" s="26" t="s">
        <v>74</v>
      </c>
      <c r="B36" s="27" t="s">
        <v>42</v>
      </c>
      <c r="C36" s="61" t="s">
        <v>75</v>
      </c>
      <c r="D36" s="62"/>
      <c r="E36" s="28" t="s">
        <v>43</v>
      </c>
      <c r="F36" s="28">
        <v>13745.44</v>
      </c>
      <c r="G36" s="28" t="s">
        <v>43</v>
      </c>
      <c r="H36" s="28" t="s">
        <v>43</v>
      </c>
      <c r="I36" s="28">
        <v>13745.44</v>
      </c>
      <c r="J36" s="28">
        <f t="shared" si="3"/>
        <v>-13745.44</v>
      </c>
    </row>
    <row r="37" spans="1:10">
      <c r="A37" s="26" t="s">
        <v>76</v>
      </c>
      <c r="B37" s="27" t="s">
        <v>42</v>
      </c>
      <c r="C37" s="61" t="s">
        <v>77</v>
      </c>
      <c r="D37" s="62"/>
      <c r="E37" s="28">
        <v>2961600</v>
      </c>
      <c r="F37" s="28">
        <v>446765.18</v>
      </c>
      <c r="G37" s="28" t="s">
        <v>43</v>
      </c>
      <c r="H37" s="28" t="s">
        <v>43</v>
      </c>
      <c r="I37" s="28">
        <v>446765.18</v>
      </c>
      <c r="J37" s="28">
        <f>E37-I37</f>
        <v>2514834.8199999998</v>
      </c>
    </row>
    <row r="38" spans="1:10">
      <c r="A38" s="26" t="s">
        <v>78</v>
      </c>
      <c r="B38" s="27" t="s">
        <v>42</v>
      </c>
      <c r="C38" s="61" t="s">
        <v>79</v>
      </c>
      <c r="D38" s="62"/>
      <c r="E38" s="28">
        <v>155100</v>
      </c>
      <c r="F38" s="28">
        <v>45118.18</v>
      </c>
      <c r="G38" s="28" t="s">
        <v>43</v>
      </c>
      <c r="H38" s="28" t="s">
        <v>43</v>
      </c>
      <c r="I38" s="28">
        <v>45118.18</v>
      </c>
      <c r="J38" s="28">
        <f t="shared" ref="J38:J39" si="4">E38-I38</f>
        <v>109981.82</v>
      </c>
    </row>
    <row r="39" spans="1:10" ht="49.15" customHeight="1">
      <c r="A39" s="26" t="s">
        <v>80</v>
      </c>
      <c r="B39" s="27" t="s">
        <v>42</v>
      </c>
      <c r="C39" s="61" t="s">
        <v>81</v>
      </c>
      <c r="D39" s="62"/>
      <c r="E39" s="28">
        <v>155100</v>
      </c>
      <c r="F39" s="28">
        <v>45118.18</v>
      </c>
      <c r="G39" s="28" t="s">
        <v>43</v>
      </c>
      <c r="H39" s="28" t="s">
        <v>43</v>
      </c>
      <c r="I39" s="28">
        <v>45118.18</v>
      </c>
      <c r="J39" s="28">
        <f t="shared" si="4"/>
        <v>109981.82</v>
      </c>
    </row>
    <row r="40" spans="1:10" ht="73.7" customHeight="1">
      <c r="A40" s="26" t="s">
        <v>82</v>
      </c>
      <c r="B40" s="27" t="s">
        <v>42</v>
      </c>
      <c r="C40" s="61" t="s">
        <v>83</v>
      </c>
      <c r="D40" s="62"/>
      <c r="E40" s="28" t="s">
        <v>43</v>
      </c>
      <c r="F40" s="28">
        <v>36233.050000000003</v>
      </c>
      <c r="G40" s="28" t="s">
        <v>43</v>
      </c>
      <c r="H40" s="28" t="s">
        <v>43</v>
      </c>
      <c r="I40" s="28">
        <v>36233.050000000003</v>
      </c>
      <c r="J40" s="28">
        <f>-I40</f>
        <v>-36233.050000000003</v>
      </c>
    </row>
    <row r="41" spans="1:10" ht="61.5" customHeight="1">
      <c r="A41" s="26" t="s">
        <v>84</v>
      </c>
      <c r="B41" s="27" t="s">
        <v>42</v>
      </c>
      <c r="C41" s="61" t="s">
        <v>85</v>
      </c>
      <c r="D41" s="62"/>
      <c r="E41" s="28" t="s">
        <v>43</v>
      </c>
      <c r="F41" s="28">
        <v>8885.1299999999992</v>
      </c>
      <c r="G41" s="28" t="s">
        <v>43</v>
      </c>
      <c r="H41" s="28" t="s">
        <v>43</v>
      </c>
      <c r="I41" s="28">
        <v>8885.1299999999992</v>
      </c>
      <c r="J41" s="28">
        <f>-I41</f>
        <v>-8885.1299999999992</v>
      </c>
    </row>
    <row r="42" spans="1:10">
      <c r="A42" s="26" t="s">
        <v>86</v>
      </c>
      <c r="B42" s="27" t="s">
        <v>42</v>
      </c>
      <c r="C42" s="61" t="s">
        <v>87</v>
      </c>
      <c r="D42" s="62"/>
      <c r="E42" s="28">
        <v>2806500</v>
      </c>
      <c r="F42" s="28">
        <v>401647</v>
      </c>
      <c r="G42" s="28" t="s">
        <v>43</v>
      </c>
      <c r="H42" s="28" t="s">
        <v>43</v>
      </c>
      <c r="I42" s="28">
        <v>401647</v>
      </c>
      <c r="J42" s="28">
        <f>E42-I42</f>
        <v>2404853</v>
      </c>
    </row>
    <row r="43" spans="1:10">
      <c r="A43" s="26" t="s">
        <v>88</v>
      </c>
      <c r="B43" s="27" t="s">
        <v>42</v>
      </c>
      <c r="C43" s="61" t="s">
        <v>89</v>
      </c>
      <c r="D43" s="62"/>
      <c r="E43" s="28">
        <v>96400</v>
      </c>
      <c r="F43" s="28">
        <v>283460.96999999997</v>
      </c>
      <c r="G43" s="28" t="s">
        <v>43</v>
      </c>
      <c r="H43" s="28" t="s">
        <v>43</v>
      </c>
      <c r="I43" s="28">
        <v>283460.96999999997</v>
      </c>
      <c r="J43" s="28">
        <f t="shared" ref="J43:J44" si="5">E43-I43</f>
        <v>-187060.96999999997</v>
      </c>
    </row>
    <row r="44" spans="1:10" ht="36.950000000000003" customHeight="1">
      <c r="A44" s="26" t="s">
        <v>90</v>
      </c>
      <c r="B44" s="27" t="s">
        <v>42</v>
      </c>
      <c r="C44" s="61" t="s">
        <v>91</v>
      </c>
      <c r="D44" s="62"/>
      <c r="E44" s="28">
        <v>96400</v>
      </c>
      <c r="F44" s="28">
        <v>283460.96999999997</v>
      </c>
      <c r="G44" s="28" t="s">
        <v>43</v>
      </c>
      <c r="H44" s="28" t="s">
        <v>43</v>
      </c>
      <c r="I44" s="28">
        <v>283460.96999999997</v>
      </c>
      <c r="J44" s="28">
        <f t="shared" si="5"/>
        <v>-187060.96999999997</v>
      </c>
    </row>
    <row r="45" spans="1:10" ht="61.5" customHeight="1">
      <c r="A45" s="26" t="s">
        <v>92</v>
      </c>
      <c r="B45" s="27" t="s">
        <v>42</v>
      </c>
      <c r="C45" s="61" t="s">
        <v>93</v>
      </c>
      <c r="D45" s="62"/>
      <c r="E45" s="28" t="s">
        <v>43</v>
      </c>
      <c r="F45" s="28">
        <v>274629.5</v>
      </c>
      <c r="G45" s="28" t="s">
        <v>43</v>
      </c>
      <c r="H45" s="28" t="s">
        <v>43</v>
      </c>
      <c r="I45" s="28">
        <v>274629.5</v>
      </c>
      <c r="J45" s="28">
        <f>-I45</f>
        <v>-274629.5</v>
      </c>
    </row>
    <row r="46" spans="1:10" ht="49.15" customHeight="1">
      <c r="A46" s="26" t="s">
        <v>94</v>
      </c>
      <c r="B46" s="27" t="s">
        <v>42</v>
      </c>
      <c r="C46" s="61" t="s">
        <v>95</v>
      </c>
      <c r="D46" s="62"/>
      <c r="E46" s="28" t="s">
        <v>43</v>
      </c>
      <c r="F46" s="28">
        <v>8831.4699999999993</v>
      </c>
      <c r="G46" s="28" t="s">
        <v>43</v>
      </c>
      <c r="H46" s="28" t="s">
        <v>43</v>
      </c>
      <c r="I46" s="28">
        <v>8831.4699999999993</v>
      </c>
      <c r="J46" s="28">
        <f>-I46</f>
        <v>-8831.4699999999993</v>
      </c>
    </row>
    <row r="47" spans="1:10">
      <c r="A47" s="26" t="s">
        <v>96</v>
      </c>
      <c r="B47" s="27" t="s">
        <v>42</v>
      </c>
      <c r="C47" s="61" t="s">
        <v>97</v>
      </c>
      <c r="D47" s="62"/>
      <c r="E47" s="28">
        <v>2710100</v>
      </c>
      <c r="F47" s="28">
        <v>118186.03</v>
      </c>
      <c r="G47" s="28" t="s">
        <v>43</v>
      </c>
      <c r="H47" s="28" t="s">
        <v>43</v>
      </c>
      <c r="I47" s="28">
        <v>118186.03</v>
      </c>
      <c r="J47" s="28">
        <f>E47-I47</f>
        <v>2591913.9700000002</v>
      </c>
    </row>
    <row r="48" spans="1:10" ht="36.950000000000003" customHeight="1">
      <c r="A48" s="26" t="s">
        <v>98</v>
      </c>
      <c r="B48" s="27" t="s">
        <v>42</v>
      </c>
      <c r="C48" s="61" t="s">
        <v>99</v>
      </c>
      <c r="D48" s="62"/>
      <c r="E48" s="28">
        <v>2710100</v>
      </c>
      <c r="F48" s="28">
        <v>118186.03</v>
      </c>
      <c r="G48" s="28" t="s">
        <v>43</v>
      </c>
      <c r="H48" s="28" t="s">
        <v>43</v>
      </c>
      <c r="I48" s="28">
        <v>118186.03</v>
      </c>
      <c r="J48" s="28">
        <f>E48-I48</f>
        <v>2591913.9700000002</v>
      </c>
    </row>
    <row r="49" spans="1:10" ht="61.5" customHeight="1">
      <c r="A49" s="26" t="s">
        <v>100</v>
      </c>
      <c r="B49" s="27" t="s">
        <v>42</v>
      </c>
      <c r="C49" s="61" t="s">
        <v>101</v>
      </c>
      <c r="D49" s="62"/>
      <c r="E49" s="28" t="s">
        <v>43</v>
      </c>
      <c r="F49" s="28">
        <v>109627.33</v>
      </c>
      <c r="G49" s="28" t="s">
        <v>43</v>
      </c>
      <c r="H49" s="28" t="s">
        <v>43</v>
      </c>
      <c r="I49" s="28">
        <v>109627.33</v>
      </c>
      <c r="J49" s="28">
        <f>-I49</f>
        <v>-109627.33</v>
      </c>
    </row>
    <row r="50" spans="1:10" ht="49.15" customHeight="1">
      <c r="A50" s="26" t="s">
        <v>102</v>
      </c>
      <c r="B50" s="27" t="s">
        <v>42</v>
      </c>
      <c r="C50" s="61" t="s">
        <v>103</v>
      </c>
      <c r="D50" s="62"/>
      <c r="E50" s="28" t="s">
        <v>43</v>
      </c>
      <c r="F50" s="28">
        <v>8558.7000000000007</v>
      </c>
      <c r="G50" s="28" t="s">
        <v>43</v>
      </c>
      <c r="H50" s="28" t="s">
        <v>43</v>
      </c>
      <c r="I50" s="28">
        <v>8558.7000000000007</v>
      </c>
      <c r="J50" s="28">
        <f>-I50</f>
        <v>-8558.7000000000007</v>
      </c>
    </row>
    <row r="51" spans="1:10">
      <c r="A51" s="26" t="s">
        <v>104</v>
      </c>
      <c r="B51" s="27" t="s">
        <v>42</v>
      </c>
      <c r="C51" s="61" t="s">
        <v>105</v>
      </c>
      <c r="D51" s="62"/>
      <c r="E51" s="28">
        <v>14300</v>
      </c>
      <c r="F51" s="28">
        <v>200</v>
      </c>
      <c r="G51" s="28" t="s">
        <v>43</v>
      </c>
      <c r="H51" s="28" t="s">
        <v>43</v>
      </c>
      <c r="I51" s="28">
        <v>200</v>
      </c>
      <c r="J51" s="28">
        <f>E51-I51</f>
        <v>14100</v>
      </c>
    </row>
    <row r="52" spans="1:10" ht="49.15" customHeight="1">
      <c r="A52" s="26" t="s">
        <v>106</v>
      </c>
      <c r="B52" s="27" t="s">
        <v>42</v>
      </c>
      <c r="C52" s="61" t="s">
        <v>107</v>
      </c>
      <c r="D52" s="62"/>
      <c r="E52" s="28">
        <v>14300</v>
      </c>
      <c r="F52" s="28">
        <v>200</v>
      </c>
      <c r="G52" s="28" t="s">
        <v>43</v>
      </c>
      <c r="H52" s="28" t="s">
        <v>43</v>
      </c>
      <c r="I52" s="28">
        <v>200</v>
      </c>
      <c r="J52" s="28">
        <f t="shared" ref="J52:J54" si="6">E52-I52</f>
        <v>14100</v>
      </c>
    </row>
    <row r="53" spans="1:10" ht="73.7" customHeight="1">
      <c r="A53" s="26" t="s">
        <v>108</v>
      </c>
      <c r="B53" s="27" t="s">
        <v>42</v>
      </c>
      <c r="C53" s="61" t="s">
        <v>109</v>
      </c>
      <c r="D53" s="62"/>
      <c r="E53" s="28">
        <v>14300</v>
      </c>
      <c r="F53" s="28">
        <v>200</v>
      </c>
      <c r="G53" s="28" t="s">
        <v>43</v>
      </c>
      <c r="H53" s="28" t="s">
        <v>43</v>
      </c>
      <c r="I53" s="28">
        <v>200</v>
      </c>
      <c r="J53" s="28">
        <f t="shared" si="6"/>
        <v>14100</v>
      </c>
    </row>
    <row r="54" spans="1:10" ht="73.7" customHeight="1">
      <c r="A54" s="26" t="s">
        <v>108</v>
      </c>
      <c r="B54" s="27" t="s">
        <v>42</v>
      </c>
      <c r="C54" s="61" t="s">
        <v>110</v>
      </c>
      <c r="D54" s="62"/>
      <c r="E54" s="28">
        <v>14300</v>
      </c>
      <c r="F54" s="28">
        <v>200</v>
      </c>
      <c r="G54" s="28" t="s">
        <v>43</v>
      </c>
      <c r="H54" s="28" t="s">
        <v>43</v>
      </c>
      <c r="I54" s="28">
        <v>200</v>
      </c>
      <c r="J54" s="28">
        <f t="shared" si="6"/>
        <v>14100</v>
      </c>
    </row>
    <row r="55" spans="1:10" ht="36.950000000000003" customHeight="1">
      <c r="A55" s="26" t="s">
        <v>111</v>
      </c>
      <c r="B55" s="27" t="s">
        <v>42</v>
      </c>
      <c r="C55" s="61" t="s">
        <v>112</v>
      </c>
      <c r="D55" s="62"/>
      <c r="E55" s="28">
        <v>144800</v>
      </c>
      <c r="F55" s="28">
        <v>72266.19</v>
      </c>
      <c r="G55" s="28" t="s">
        <v>43</v>
      </c>
      <c r="H55" s="28" t="s">
        <v>43</v>
      </c>
      <c r="I55" s="28">
        <v>72266.19</v>
      </c>
      <c r="J55" s="28">
        <v>72533.81</v>
      </c>
    </row>
    <row r="56" spans="1:10" ht="86.1" customHeight="1">
      <c r="A56" s="29" t="s">
        <v>113</v>
      </c>
      <c r="B56" s="27" t="s">
        <v>42</v>
      </c>
      <c r="C56" s="61" t="s">
        <v>114</v>
      </c>
      <c r="D56" s="62"/>
      <c r="E56" s="28">
        <v>144800</v>
      </c>
      <c r="F56" s="28">
        <v>72266.19</v>
      </c>
      <c r="G56" s="28" t="s">
        <v>43</v>
      </c>
      <c r="H56" s="28" t="s">
        <v>43</v>
      </c>
      <c r="I56" s="28">
        <v>72266.19</v>
      </c>
      <c r="J56" s="28">
        <v>72533.81</v>
      </c>
    </row>
    <row r="57" spans="1:10" ht="86.1" customHeight="1">
      <c r="A57" s="29" t="s">
        <v>115</v>
      </c>
      <c r="B57" s="27" t="s">
        <v>42</v>
      </c>
      <c r="C57" s="61" t="s">
        <v>116</v>
      </c>
      <c r="D57" s="62"/>
      <c r="E57" s="28">
        <v>144800</v>
      </c>
      <c r="F57" s="28">
        <v>72266.19</v>
      </c>
      <c r="G57" s="28" t="s">
        <v>43</v>
      </c>
      <c r="H57" s="28" t="s">
        <v>43</v>
      </c>
      <c r="I57" s="28">
        <v>72266.19</v>
      </c>
      <c r="J57" s="28">
        <v>72533.81</v>
      </c>
    </row>
    <row r="58" spans="1:10" ht="73.7" customHeight="1">
      <c r="A58" s="26" t="s">
        <v>117</v>
      </c>
      <c r="B58" s="27" t="s">
        <v>42</v>
      </c>
      <c r="C58" s="61" t="s">
        <v>118</v>
      </c>
      <c r="D58" s="62"/>
      <c r="E58" s="28">
        <v>144800</v>
      </c>
      <c r="F58" s="28">
        <v>72266.19</v>
      </c>
      <c r="G58" s="28" t="s">
        <v>43</v>
      </c>
      <c r="H58" s="28" t="s">
        <v>43</v>
      </c>
      <c r="I58" s="28">
        <v>72266.19</v>
      </c>
      <c r="J58" s="28">
        <v>72533.81</v>
      </c>
    </row>
    <row r="59" spans="1:10">
      <c r="A59" s="26" t="s">
        <v>119</v>
      </c>
      <c r="B59" s="27" t="s">
        <v>42</v>
      </c>
      <c r="C59" s="61" t="s">
        <v>120</v>
      </c>
      <c r="D59" s="62"/>
      <c r="E59" s="28">
        <v>1600</v>
      </c>
      <c r="F59" s="28">
        <v>100</v>
      </c>
      <c r="G59" s="28" t="s">
        <v>43</v>
      </c>
      <c r="H59" s="28" t="s">
        <v>43</v>
      </c>
      <c r="I59" s="28">
        <v>100</v>
      </c>
      <c r="J59" s="28">
        <f>E59-I59</f>
        <v>1500</v>
      </c>
    </row>
    <row r="60" spans="1:10" ht="36.950000000000003" customHeight="1">
      <c r="A60" s="26" t="s">
        <v>121</v>
      </c>
      <c r="B60" s="27" t="s">
        <v>42</v>
      </c>
      <c r="C60" s="61" t="s">
        <v>122</v>
      </c>
      <c r="D60" s="62"/>
      <c r="E60" s="28">
        <v>1600</v>
      </c>
      <c r="F60" s="28">
        <v>100</v>
      </c>
      <c r="G60" s="28" t="s">
        <v>43</v>
      </c>
      <c r="H60" s="28" t="s">
        <v>43</v>
      </c>
      <c r="I60" s="28">
        <v>100</v>
      </c>
      <c r="J60" s="28">
        <f t="shared" ref="J60:J61" si="7">E60-I60</f>
        <v>1500</v>
      </c>
    </row>
    <row r="61" spans="1:10" ht="49.15" customHeight="1">
      <c r="A61" s="26" t="s">
        <v>123</v>
      </c>
      <c r="B61" s="27" t="s">
        <v>42</v>
      </c>
      <c r="C61" s="61" t="s">
        <v>124</v>
      </c>
      <c r="D61" s="62"/>
      <c r="E61" s="28">
        <v>1600</v>
      </c>
      <c r="F61" s="28">
        <v>100</v>
      </c>
      <c r="G61" s="28" t="s">
        <v>43</v>
      </c>
      <c r="H61" s="28" t="s">
        <v>43</v>
      </c>
      <c r="I61" s="28">
        <v>100</v>
      </c>
      <c r="J61" s="28">
        <f t="shared" si="7"/>
        <v>1500</v>
      </c>
    </row>
    <row r="62" spans="1:10" ht="49.15" customHeight="1">
      <c r="A62" s="26" t="s">
        <v>123</v>
      </c>
      <c r="B62" s="27" t="s">
        <v>42</v>
      </c>
      <c r="C62" s="61" t="s">
        <v>125</v>
      </c>
      <c r="D62" s="62"/>
      <c r="E62" s="28" t="s">
        <v>43</v>
      </c>
      <c r="F62" s="28">
        <v>100</v>
      </c>
      <c r="G62" s="28" t="s">
        <v>43</v>
      </c>
      <c r="H62" s="28" t="s">
        <v>43</v>
      </c>
      <c r="I62" s="28">
        <v>100</v>
      </c>
      <c r="J62" s="28">
        <f>-I62</f>
        <v>-100</v>
      </c>
    </row>
    <row r="63" spans="1:10" ht="49.15" customHeight="1">
      <c r="A63" s="26" t="s">
        <v>123</v>
      </c>
      <c r="B63" s="27" t="s">
        <v>42</v>
      </c>
      <c r="C63" s="61" t="s">
        <v>126</v>
      </c>
      <c r="D63" s="62"/>
      <c r="E63" s="28">
        <v>1600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1600</v>
      </c>
    </row>
    <row r="64" spans="1:10">
      <c r="A64" s="26" t="s">
        <v>127</v>
      </c>
      <c r="B64" s="27" t="s">
        <v>42</v>
      </c>
      <c r="C64" s="61" t="s">
        <v>128</v>
      </c>
      <c r="D64" s="62"/>
      <c r="E64" s="28">
        <v>6767013.5899999999</v>
      </c>
      <c r="F64" s="28">
        <v>4953082.3600000003</v>
      </c>
      <c r="G64" s="28" t="s">
        <v>43</v>
      </c>
      <c r="H64" s="28" t="s">
        <v>43</v>
      </c>
      <c r="I64" s="28">
        <v>4953082.3600000003</v>
      </c>
      <c r="J64" s="28">
        <v>1813931.23</v>
      </c>
    </row>
    <row r="65" spans="1:10" ht="36.950000000000003" customHeight="1">
      <c r="A65" s="26" t="s">
        <v>129</v>
      </c>
      <c r="B65" s="27" t="s">
        <v>42</v>
      </c>
      <c r="C65" s="61" t="s">
        <v>130</v>
      </c>
      <c r="D65" s="62"/>
      <c r="E65" s="28">
        <v>6767013.5899999999</v>
      </c>
      <c r="F65" s="28">
        <v>4953082.3600000003</v>
      </c>
      <c r="G65" s="28" t="s">
        <v>43</v>
      </c>
      <c r="H65" s="28" t="s">
        <v>43</v>
      </c>
      <c r="I65" s="28">
        <v>4953082.3600000003</v>
      </c>
      <c r="J65" s="28">
        <v>1813931.23</v>
      </c>
    </row>
    <row r="66" spans="1:10" ht="24.6" customHeight="1">
      <c r="A66" s="26" t="s">
        <v>131</v>
      </c>
      <c r="B66" s="27" t="s">
        <v>42</v>
      </c>
      <c r="C66" s="61" t="s">
        <v>132</v>
      </c>
      <c r="D66" s="62"/>
      <c r="E66" s="28">
        <v>2126800</v>
      </c>
      <c r="F66" s="28">
        <v>2126800</v>
      </c>
      <c r="G66" s="28" t="s">
        <v>43</v>
      </c>
      <c r="H66" s="28" t="s">
        <v>43</v>
      </c>
      <c r="I66" s="28">
        <v>2126800</v>
      </c>
      <c r="J66" s="28">
        <f>E66-I66</f>
        <v>0</v>
      </c>
    </row>
    <row r="67" spans="1:10" ht="24.6" customHeight="1">
      <c r="A67" s="26" t="s">
        <v>133</v>
      </c>
      <c r="B67" s="27" t="s">
        <v>42</v>
      </c>
      <c r="C67" s="61" t="s">
        <v>134</v>
      </c>
      <c r="D67" s="62"/>
      <c r="E67" s="28">
        <v>2126800</v>
      </c>
      <c r="F67" s="28">
        <v>2126800</v>
      </c>
      <c r="G67" s="28" t="s">
        <v>43</v>
      </c>
      <c r="H67" s="28" t="s">
        <v>43</v>
      </c>
      <c r="I67" s="28">
        <v>2126800</v>
      </c>
      <c r="J67" s="28">
        <f t="shared" ref="J67:J71" si="8">E67-I67</f>
        <v>0</v>
      </c>
    </row>
    <row r="68" spans="1:10" ht="24.6" customHeight="1">
      <c r="A68" s="26" t="s">
        <v>135</v>
      </c>
      <c r="B68" s="27" t="s">
        <v>42</v>
      </c>
      <c r="C68" s="61" t="s">
        <v>136</v>
      </c>
      <c r="D68" s="62"/>
      <c r="E68" s="28">
        <v>2126800</v>
      </c>
      <c r="F68" s="28">
        <v>2126800</v>
      </c>
      <c r="G68" s="28" t="s">
        <v>43</v>
      </c>
      <c r="H68" s="28" t="s">
        <v>43</v>
      </c>
      <c r="I68" s="28">
        <v>2126800</v>
      </c>
      <c r="J68" s="28">
        <f t="shared" si="8"/>
        <v>0</v>
      </c>
    </row>
    <row r="69" spans="1:10" ht="24.6" customHeight="1">
      <c r="A69" s="26" t="s">
        <v>137</v>
      </c>
      <c r="B69" s="27" t="s">
        <v>42</v>
      </c>
      <c r="C69" s="61" t="s">
        <v>138</v>
      </c>
      <c r="D69" s="62"/>
      <c r="E69" s="28">
        <v>69500</v>
      </c>
      <c r="F69" s="28">
        <v>52175</v>
      </c>
      <c r="G69" s="28" t="s">
        <v>43</v>
      </c>
      <c r="H69" s="28" t="s">
        <v>43</v>
      </c>
      <c r="I69" s="28">
        <v>52175</v>
      </c>
      <c r="J69" s="28">
        <v>17325</v>
      </c>
    </row>
    <row r="70" spans="1:10" ht="36.950000000000003" customHeight="1">
      <c r="A70" s="26" t="s">
        <v>139</v>
      </c>
      <c r="B70" s="27" t="s">
        <v>42</v>
      </c>
      <c r="C70" s="61" t="s">
        <v>140</v>
      </c>
      <c r="D70" s="62"/>
      <c r="E70" s="28">
        <v>200</v>
      </c>
      <c r="F70" s="28">
        <v>200</v>
      </c>
      <c r="G70" s="28" t="s">
        <v>43</v>
      </c>
      <c r="H70" s="28" t="s">
        <v>43</v>
      </c>
      <c r="I70" s="28">
        <v>200</v>
      </c>
      <c r="J70" s="28">
        <f t="shared" si="8"/>
        <v>0</v>
      </c>
    </row>
    <row r="71" spans="1:10" ht="36.950000000000003" customHeight="1">
      <c r="A71" s="26" t="s">
        <v>141</v>
      </c>
      <c r="B71" s="27" t="s">
        <v>42</v>
      </c>
      <c r="C71" s="61" t="s">
        <v>142</v>
      </c>
      <c r="D71" s="62"/>
      <c r="E71" s="28">
        <v>200</v>
      </c>
      <c r="F71" s="28">
        <v>200</v>
      </c>
      <c r="G71" s="28" t="s">
        <v>43</v>
      </c>
      <c r="H71" s="28" t="s">
        <v>43</v>
      </c>
      <c r="I71" s="28">
        <v>200</v>
      </c>
      <c r="J71" s="28">
        <f t="shared" si="8"/>
        <v>0</v>
      </c>
    </row>
    <row r="72" spans="1:10" ht="36.950000000000003" customHeight="1">
      <c r="A72" s="26" t="s">
        <v>143</v>
      </c>
      <c r="B72" s="27" t="s">
        <v>42</v>
      </c>
      <c r="C72" s="61" t="s">
        <v>144</v>
      </c>
      <c r="D72" s="62"/>
      <c r="E72" s="28">
        <v>69300</v>
      </c>
      <c r="F72" s="28">
        <v>51975</v>
      </c>
      <c r="G72" s="28" t="s">
        <v>43</v>
      </c>
      <c r="H72" s="28" t="s">
        <v>43</v>
      </c>
      <c r="I72" s="28">
        <v>51975</v>
      </c>
      <c r="J72" s="28">
        <v>17325</v>
      </c>
    </row>
    <row r="73" spans="1:10" ht="49.15" customHeight="1">
      <c r="A73" s="26" t="s">
        <v>145</v>
      </c>
      <c r="B73" s="27" t="s">
        <v>42</v>
      </c>
      <c r="C73" s="61" t="s">
        <v>146</v>
      </c>
      <c r="D73" s="62"/>
      <c r="E73" s="28">
        <v>69300</v>
      </c>
      <c r="F73" s="28">
        <v>51975</v>
      </c>
      <c r="G73" s="28" t="s">
        <v>43</v>
      </c>
      <c r="H73" s="28" t="s">
        <v>43</v>
      </c>
      <c r="I73" s="28">
        <v>51975</v>
      </c>
      <c r="J73" s="28">
        <v>17325</v>
      </c>
    </row>
    <row r="74" spans="1:10">
      <c r="A74" s="26" t="s">
        <v>147</v>
      </c>
      <c r="B74" s="27" t="s">
        <v>42</v>
      </c>
      <c r="C74" s="61" t="s">
        <v>148</v>
      </c>
      <c r="D74" s="62"/>
      <c r="E74" s="28">
        <v>4570713.59</v>
      </c>
      <c r="F74" s="28">
        <v>2774107.36</v>
      </c>
      <c r="G74" s="28" t="s">
        <v>43</v>
      </c>
      <c r="H74" s="28" t="s">
        <v>43</v>
      </c>
      <c r="I74" s="28">
        <v>2774107.36</v>
      </c>
      <c r="J74" s="28">
        <v>1796606.23</v>
      </c>
    </row>
    <row r="75" spans="1:10" ht="61.5" customHeight="1">
      <c r="A75" s="26" t="s">
        <v>149</v>
      </c>
      <c r="B75" s="27" t="s">
        <v>42</v>
      </c>
      <c r="C75" s="61" t="s">
        <v>150</v>
      </c>
      <c r="D75" s="62"/>
      <c r="E75" s="28">
        <v>1899813.59</v>
      </c>
      <c r="F75" s="28">
        <v>103309</v>
      </c>
      <c r="G75" s="28" t="s">
        <v>43</v>
      </c>
      <c r="H75" s="28" t="s">
        <v>43</v>
      </c>
      <c r="I75" s="28">
        <v>103309</v>
      </c>
      <c r="J75" s="28">
        <v>1796504.59</v>
      </c>
    </row>
    <row r="76" spans="1:10" ht="73.7" customHeight="1">
      <c r="A76" s="26" t="s">
        <v>151</v>
      </c>
      <c r="B76" s="27" t="s">
        <v>42</v>
      </c>
      <c r="C76" s="61" t="s">
        <v>152</v>
      </c>
      <c r="D76" s="62"/>
      <c r="E76" s="28">
        <v>1899813.59</v>
      </c>
      <c r="F76" s="28">
        <v>103309</v>
      </c>
      <c r="G76" s="28" t="s">
        <v>43</v>
      </c>
      <c r="H76" s="28" t="s">
        <v>43</v>
      </c>
      <c r="I76" s="28">
        <v>103309</v>
      </c>
      <c r="J76" s="28">
        <v>1796504.59</v>
      </c>
    </row>
    <row r="77" spans="1:10" ht="24.6" customHeight="1">
      <c r="A77" s="26" t="s">
        <v>153</v>
      </c>
      <c r="B77" s="27" t="s">
        <v>42</v>
      </c>
      <c r="C77" s="61" t="s">
        <v>154</v>
      </c>
      <c r="D77" s="62"/>
      <c r="E77" s="28">
        <v>2670900</v>
      </c>
      <c r="F77" s="28">
        <v>2670798.36</v>
      </c>
      <c r="G77" s="28" t="s">
        <v>43</v>
      </c>
      <c r="H77" s="28" t="s">
        <v>43</v>
      </c>
      <c r="I77" s="28">
        <v>2670798.36</v>
      </c>
      <c r="J77" s="28">
        <v>101.64</v>
      </c>
    </row>
    <row r="78" spans="1:10" ht="24.6" customHeight="1">
      <c r="A78" s="26" t="s">
        <v>155</v>
      </c>
      <c r="B78" s="27" t="s">
        <v>42</v>
      </c>
      <c r="C78" s="61" t="s">
        <v>156</v>
      </c>
      <c r="D78" s="62"/>
      <c r="E78" s="28">
        <v>2670900</v>
      </c>
      <c r="F78" s="28">
        <v>2670798.36</v>
      </c>
      <c r="G78" s="28" t="s">
        <v>43</v>
      </c>
      <c r="H78" s="28" t="s">
        <v>43</v>
      </c>
      <c r="I78" s="28">
        <v>2670798.36</v>
      </c>
      <c r="J78" s="28">
        <v>101.64</v>
      </c>
    </row>
    <row r="79" spans="1:10" ht="24.6" customHeight="1">
      <c r="A79" s="26" t="s">
        <v>342</v>
      </c>
      <c r="B79" s="27" t="s">
        <v>42</v>
      </c>
      <c r="C79" s="61" t="s">
        <v>343</v>
      </c>
      <c r="D79" s="62"/>
      <c r="E79" s="28" t="s">
        <v>43</v>
      </c>
      <c r="F79" s="28" t="s">
        <v>43</v>
      </c>
      <c r="G79" s="28" t="s">
        <v>43</v>
      </c>
      <c r="H79" s="28">
        <v>1320643.1399999999</v>
      </c>
      <c r="I79" s="28">
        <f>H79</f>
        <v>1320643.1399999999</v>
      </c>
      <c r="J79" s="28">
        <f>-I79</f>
        <v>-1320643.1399999999</v>
      </c>
    </row>
  </sheetData>
  <mergeCells count="80">
    <mergeCell ref="C79:D79"/>
    <mergeCell ref="C72:D72"/>
    <mergeCell ref="C73:D73"/>
    <mergeCell ref="C74:D74"/>
    <mergeCell ref="C75:D75"/>
    <mergeCell ref="C76:D76"/>
    <mergeCell ref="C77:D77"/>
    <mergeCell ref="C78:D78"/>
    <mergeCell ref="C71:D71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12:A18"/>
    <mergeCell ref="B12:B18"/>
    <mergeCell ref="C20:D20"/>
    <mergeCell ref="C21:D21"/>
    <mergeCell ref="C22:D22"/>
    <mergeCell ref="C23:D23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B8:H8"/>
    <mergeCell ref="A11:I11"/>
    <mergeCell ref="A1:H1"/>
    <mergeCell ref="A2:H2"/>
    <mergeCell ref="A3:H3"/>
    <mergeCell ref="A4:H4"/>
    <mergeCell ref="A5:H5"/>
    <mergeCell ref="A6:A7"/>
    <mergeCell ref="B7:H7"/>
  </mergeCells>
  <conditionalFormatting sqref="I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2"/>
  <sheetViews>
    <sheetView showGridLines="0" topLeftCell="B88" workbookViewId="0">
      <selection activeCell="I102" sqref="I102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2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157</v>
      </c>
      <c r="F2" s="6"/>
      <c r="G2" s="6"/>
      <c r="H2" s="6"/>
      <c r="I2" s="6"/>
      <c r="J2" s="6"/>
      <c r="K2" s="6" t="s">
        <v>158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2" t="s">
        <v>25</v>
      </c>
      <c r="B4" s="77" t="s">
        <v>26</v>
      </c>
      <c r="C4" s="68" t="s">
        <v>159</v>
      </c>
      <c r="D4" s="69"/>
      <c r="E4" s="67" t="s">
        <v>28</v>
      </c>
      <c r="F4" s="67" t="s">
        <v>160</v>
      </c>
      <c r="G4" s="85" t="s">
        <v>29</v>
      </c>
      <c r="H4" s="86"/>
      <c r="I4" s="86"/>
      <c r="J4" s="87"/>
      <c r="K4" s="85" t="s">
        <v>161</v>
      </c>
      <c r="L4" s="92"/>
    </row>
    <row r="5" spans="1:12" ht="12.75" customHeight="1">
      <c r="A5" s="83"/>
      <c r="B5" s="78"/>
      <c r="C5" s="70"/>
      <c r="D5" s="71"/>
      <c r="E5" s="65"/>
      <c r="F5" s="65"/>
      <c r="G5" s="88"/>
      <c r="H5" s="89"/>
      <c r="I5" s="89"/>
      <c r="J5" s="90"/>
      <c r="K5" s="88"/>
      <c r="L5" s="93"/>
    </row>
    <row r="6" spans="1:12" ht="12.75" customHeight="1">
      <c r="A6" s="83"/>
      <c r="B6" s="78"/>
      <c r="C6" s="70"/>
      <c r="D6" s="71"/>
      <c r="E6" s="65"/>
      <c r="F6" s="65"/>
      <c r="G6" s="55" t="s">
        <v>31</v>
      </c>
      <c r="H6" s="55" t="s">
        <v>32</v>
      </c>
      <c r="I6" s="55" t="s">
        <v>33</v>
      </c>
      <c r="J6" s="52" t="s">
        <v>34</v>
      </c>
      <c r="K6" s="55" t="s">
        <v>162</v>
      </c>
      <c r="L6" s="91" t="s">
        <v>163</v>
      </c>
    </row>
    <row r="7" spans="1:12" ht="12.75" customHeight="1">
      <c r="A7" s="83"/>
      <c r="B7" s="78"/>
      <c r="C7" s="70"/>
      <c r="D7" s="71"/>
      <c r="E7" s="65"/>
      <c r="F7" s="65"/>
      <c r="G7" s="65"/>
      <c r="H7" s="56"/>
      <c r="I7" s="56"/>
      <c r="J7" s="53"/>
      <c r="K7" s="65"/>
      <c r="L7" s="50"/>
    </row>
    <row r="8" spans="1:12" ht="12.75" customHeight="1">
      <c r="A8" s="83"/>
      <c r="B8" s="78"/>
      <c r="C8" s="70"/>
      <c r="D8" s="71"/>
      <c r="E8" s="65"/>
      <c r="F8" s="65"/>
      <c r="G8" s="65"/>
      <c r="H8" s="56"/>
      <c r="I8" s="56"/>
      <c r="J8" s="53"/>
      <c r="K8" s="65"/>
      <c r="L8" s="50"/>
    </row>
    <row r="9" spans="1:12" ht="12.75" customHeight="1">
      <c r="A9" s="83"/>
      <c r="B9" s="78"/>
      <c r="C9" s="70"/>
      <c r="D9" s="71"/>
      <c r="E9" s="65"/>
      <c r="F9" s="65"/>
      <c r="G9" s="65"/>
      <c r="H9" s="56"/>
      <c r="I9" s="56"/>
      <c r="J9" s="53"/>
      <c r="K9" s="65"/>
      <c r="L9" s="50"/>
    </row>
    <row r="10" spans="1:12" ht="12.75" customHeight="1">
      <c r="A10" s="83"/>
      <c r="B10" s="78"/>
      <c r="C10" s="70"/>
      <c r="D10" s="71"/>
      <c r="E10" s="65"/>
      <c r="F10" s="65"/>
      <c r="G10" s="65"/>
      <c r="H10" s="56"/>
      <c r="I10" s="56"/>
      <c r="J10" s="53"/>
      <c r="K10" s="65"/>
      <c r="L10" s="50"/>
    </row>
    <row r="11" spans="1:12" ht="12.75" customHeight="1">
      <c r="A11" s="84"/>
      <c r="B11" s="79"/>
      <c r="C11" s="72"/>
      <c r="D11" s="73"/>
      <c r="E11" s="66"/>
      <c r="F11" s="66"/>
      <c r="G11" s="66"/>
      <c r="H11" s="57"/>
      <c r="I11" s="57"/>
      <c r="J11" s="54"/>
      <c r="K11" s="66"/>
      <c r="L11" s="51"/>
    </row>
    <row r="12" spans="1:12" ht="13.5" customHeight="1">
      <c r="A12" s="17">
        <v>1</v>
      </c>
      <c r="B12" s="18">
        <v>2</v>
      </c>
      <c r="C12" s="63">
        <v>3</v>
      </c>
      <c r="D12" s="64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164</v>
      </c>
      <c r="L12" s="22" t="s">
        <v>165</v>
      </c>
    </row>
    <row r="13" spans="1:12">
      <c r="A13" s="23" t="s">
        <v>166</v>
      </c>
      <c r="B13" s="24" t="s">
        <v>167</v>
      </c>
      <c r="C13" s="80" t="s">
        <v>44</v>
      </c>
      <c r="D13" s="81"/>
      <c r="E13" s="25">
        <v>11816027.18</v>
      </c>
      <c r="F13" s="25">
        <v>11816027.18</v>
      </c>
      <c r="G13" s="25">
        <v>7473256.6699999999</v>
      </c>
      <c r="H13" s="25" t="s">
        <v>43</v>
      </c>
      <c r="I13" s="25">
        <v>2333769.67</v>
      </c>
      <c r="J13" s="25">
        <f>IF(IF(G13="-",0,G13)+IF(H13="-",0,H13)+IF(I13="-",0,I13)=0,"-",IF(G13="-",0,G13)+IF(H13="-",0,H13)+IF(I13="-",0,I13))</f>
        <v>9807026.3399999999</v>
      </c>
      <c r="K13" s="25">
        <f>E13-J13</f>
        <v>2009000.8399999999</v>
      </c>
      <c r="L13" s="25">
        <f>F13-J13</f>
        <v>2009000.8399999999</v>
      </c>
    </row>
    <row r="14" spans="1:12">
      <c r="A14" s="26" t="s">
        <v>45</v>
      </c>
      <c r="B14" s="27"/>
      <c r="C14" s="61"/>
      <c r="D14" s="62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168</v>
      </c>
      <c r="B15" s="24" t="s">
        <v>167</v>
      </c>
      <c r="C15" s="80" t="s">
        <v>169</v>
      </c>
      <c r="D15" s="81"/>
      <c r="E15" s="25">
        <v>3256800</v>
      </c>
      <c r="F15" s="25">
        <v>3256800</v>
      </c>
      <c r="G15" s="25">
        <v>1943356.49</v>
      </c>
      <c r="H15" s="25" t="s">
        <v>43</v>
      </c>
      <c r="I15" s="25" t="s">
        <v>43</v>
      </c>
      <c r="J15" s="25">
        <f t="shared" ref="J15:J46" si="0">IF(IF(G15="-",0,G15)+IF(H15="-",0,H15)+IF(I15="-",0,I15)=0,"-",IF(G15="-",0,G15)+IF(H15="-",0,H15)+IF(I15="-",0,I15))</f>
        <v>1943356.49</v>
      </c>
      <c r="K15" s="25">
        <v>1313443.51</v>
      </c>
      <c r="L15" s="25">
        <v>1313443.51</v>
      </c>
    </row>
    <row r="16" spans="1:12" ht="49.15" customHeight="1">
      <c r="A16" s="23" t="s">
        <v>170</v>
      </c>
      <c r="B16" s="24" t="s">
        <v>167</v>
      </c>
      <c r="C16" s="80" t="s">
        <v>171</v>
      </c>
      <c r="D16" s="81"/>
      <c r="E16" s="25">
        <v>3196400</v>
      </c>
      <c r="F16" s="25">
        <v>3196400</v>
      </c>
      <c r="G16" s="25">
        <v>1921481.12</v>
      </c>
      <c r="H16" s="25" t="s">
        <v>43</v>
      </c>
      <c r="I16" s="25" t="s">
        <v>43</v>
      </c>
      <c r="J16" s="25">
        <f t="shared" si="0"/>
        <v>1921481.12</v>
      </c>
      <c r="K16" s="25">
        <v>1274918.8799999999</v>
      </c>
      <c r="L16" s="25">
        <v>1274918.8799999999</v>
      </c>
    </row>
    <row r="17" spans="1:12" ht="49.15" customHeight="1">
      <c r="A17" s="23" t="s">
        <v>170</v>
      </c>
      <c r="B17" s="24" t="s">
        <v>167</v>
      </c>
      <c r="C17" s="80" t="s">
        <v>172</v>
      </c>
      <c r="D17" s="81"/>
      <c r="E17" s="25">
        <v>56100</v>
      </c>
      <c r="F17" s="25">
        <v>56100</v>
      </c>
      <c r="G17" s="25">
        <v>17774.5</v>
      </c>
      <c r="H17" s="25" t="s">
        <v>43</v>
      </c>
      <c r="I17" s="25" t="s">
        <v>43</v>
      </c>
      <c r="J17" s="25">
        <f t="shared" si="0"/>
        <v>17774.5</v>
      </c>
      <c r="K17" s="25">
        <v>38325.5</v>
      </c>
      <c r="L17" s="25">
        <v>38325.5</v>
      </c>
    </row>
    <row r="18" spans="1:12" ht="36.950000000000003" customHeight="1">
      <c r="A18" s="26" t="s">
        <v>173</v>
      </c>
      <c r="B18" s="27" t="s">
        <v>167</v>
      </c>
      <c r="C18" s="61" t="s">
        <v>174</v>
      </c>
      <c r="D18" s="62"/>
      <c r="E18" s="28">
        <v>56100</v>
      </c>
      <c r="F18" s="28">
        <v>56100</v>
      </c>
      <c r="G18" s="28">
        <v>17774.5</v>
      </c>
      <c r="H18" s="28" t="s">
        <v>43</v>
      </c>
      <c r="I18" s="28" t="s">
        <v>43</v>
      </c>
      <c r="J18" s="28">
        <f t="shared" si="0"/>
        <v>17774.5</v>
      </c>
      <c r="K18" s="28">
        <v>38325.5</v>
      </c>
      <c r="L18" s="28">
        <v>38325.5</v>
      </c>
    </row>
    <row r="19" spans="1:12" ht="49.15" customHeight="1">
      <c r="A19" s="23" t="s">
        <v>170</v>
      </c>
      <c r="B19" s="24" t="s">
        <v>167</v>
      </c>
      <c r="C19" s="80" t="s">
        <v>175</v>
      </c>
      <c r="D19" s="81"/>
      <c r="E19" s="25">
        <v>2848500</v>
      </c>
      <c r="F19" s="25">
        <v>2848500</v>
      </c>
      <c r="G19" s="25">
        <v>1704606.09</v>
      </c>
      <c r="H19" s="25" t="s">
        <v>43</v>
      </c>
      <c r="I19" s="25" t="s">
        <v>43</v>
      </c>
      <c r="J19" s="25">
        <f t="shared" si="0"/>
        <v>1704606.09</v>
      </c>
      <c r="K19" s="25">
        <v>1143893.9099999999</v>
      </c>
      <c r="L19" s="25">
        <v>1143893.9099999999</v>
      </c>
    </row>
    <row r="20" spans="1:12" ht="24.6" customHeight="1">
      <c r="A20" s="26" t="s">
        <v>176</v>
      </c>
      <c r="B20" s="27" t="s">
        <v>167</v>
      </c>
      <c r="C20" s="61" t="s">
        <v>177</v>
      </c>
      <c r="D20" s="62"/>
      <c r="E20" s="28">
        <v>1995100</v>
      </c>
      <c r="F20" s="28">
        <v>1995100</v>
      </c>
      <c r="G20" s="28">
        <v>1257072.49</v>
      </c>
      <c r="H20" s="28" t="s">
        <v>43</v>
      </c>
      <c r="I20" s="28" t="s">
        <v>43</v>
      </c>
      <c r="J20" s="28">
        <f t="shared" si="0"/>
        <v>1257072.49</v>
      </c>
      <c r="K20" s="28">
        <v>738027.51</v>
      </c>
      <c r="L20" s="28">
        <v>738027.51</v>
      </c>
    </row>
    <row r="21" spans="1:12" ht="36.950000000000003" customHeight="1">
      <c r="A21" s="26" t="s">
        <v>178</v>
      </c>
      <c r="B21" s="27" t="s">
        <v>167</v>
      </c>
      <c r="C21" s="61" t="s">
        <v>179</v>
      </c>
      <c r="D21" s="62"/>
      <c r="E21" s="28">
        <v>193100</v>
      </c>
      <c r="F21" s="28">
        <v>193100</v>
      </c>
      <c r="G21" s="28">
        <v>94881.600000000006</v>
      </c>
      <c r="H21" s="28" t="s">
        <v>43</v>
      </c>
      <c r="I21" s="28" t="s">
        <v>43</v>
      </c>
      <c r="J21" s="28">
        <f t="shared" si="0"/>
        <v>94881.600000000006</v>
      </c>
      <c r="K21" s="28">
        <v>98218.4</v>
      </c>
      <c r="L21" s="28">
        <v>98218.4</v>
      </c>
    </row>
    <row r="22" spans="1:12" ht="49.15" customHeight="1">
      <c r="A22" s="26" t="s">
        <v>180</v>
      </c>
      <c r="B22" s="27" t="s">
        <v>167</v>
      </c>
      <c r="C22" s="61" t="s">
        <v>181</v>
      </c>
      <c r="D22" s="62"/>
      <c r="E22" s="28">
        <v>660300</v>
      </c>
      <c r="F22" s="28">
        <v>660300</v>
      </c>
      <c r="G22" s="28">
        <v>352652</v>
      </c>
      <c r="H22" s="28" t="s">
        <v>43</v>
      </c>
      <c r="I22" s="28" t="s">
        <v>43</v>
      </c>
      <c r="J22" s="28">
        <f t="shared" si="0"/>
        <v>352652</v>
      </c>
      <c r="K22" s="28">
        <v>307648</v>
      </c>
      <c r="L22" s="28">
        <v>307648</v>
      </c>
    </row>
    <row r="23" spans="1:12" ht="49.15" customHeight="1">
      <c r="A23" s="23" t="s">
        <v>170</v>
      </c>
      <c r="B23" s="24" t="s">
        <v>167</v>
      </c>
      <c r="C23" s="80" t="s">
        <v>182</v>
      </c>
      <c r="D23" s="81"/>
      <c r="E23" s="25">
        <v>291600</v>
      </c>
      <c r="F23" s="25">
        <v>291600</v>
      </c>
      <c r="G23" s="25">
        <v>198900.53</v>
      </c>
      <c r="H23" s="25" t="s">
        <v>43</v>
      </c>
      <c r="I23" s="25" t="s">
        <v>43</v>
      </c>
      <c r="J23" s="25">
        <f t="shared" si="0"/>
        <v>198900.53</v>
      </c>
      <c r="K23" s="25">
        <v>92699.47</v>
      </c>
      <c r="L23" s="25">
        <v>92699.47</v>
      </c>
    </row>
    <row r="24" spans="1:12" ht="36.950000000000003" customHeight="1">
      <c r="A24" s="26" t="s">
        <v>178</v>
      </c>
      <c r="B24" s="27" t="s">
        <v>167</v>
      </c>
      <c r="C24" s="61" t="s">
        <v>183</v>
      </c>
      <c r="D24" s="62"/>
      <c r="E24" s="28">
        <v>2700</v>
      </c>
      <c r="F24" s="28">
        <v>2700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2700</v>
      </c>
      <c r="L24" s="28">
        <v>2700</v>
      </c>
    </row>
    <row r="25" spans="1:12" ht="36.950000000000003" customHeight="1">
      <c r="A25" s="26" t="s">
        <v>173</v>
      </c>
      <c r="B25" s="27" t="s">
        <v>167</v>
      </c>
      <c r="C25" s="61" t="s">
        <v>184</v>
      </c>
      <c r="D25" s="62"/>
      <c r="E25" s="28">
        <v>288900</v>
      </c>
      <c r="F25" s="28">
        <v>288900</v>
      </c>
      <c r="G25" s="28">
        <v>198900.53</v>
      </c>
      <c r="H25" s="28" t="s">
        <v>43</v>
      </c>
      <c r="I25" s="28" t="s">
        <v>43</v>
      </c>
      <c r="J25" s="28">
        <f t="shared" si="0"/>
        <v>198900.53</v>
      </c>
      <c r="K25" s="28">
        <v>89999.47</v>
      </c>
      <c r="L25" s="28">
        <v>89999.47</v>
      </c>
    </row>
    <row r="26" spans="1:12" ht="49.15" customHeight="1">
      <c r="A26" s="23" t="s">
        <v>170</v>
      </c>
      <c r="B26" s="24" t="s">
        <v>167</v>
      </c>
      <c r="C26" s="80" t="s">
        <v>185</v>
      </c>
      <c r="D26" s="81"/>
      <c r="E26" s="25">
        <v>200</v>
      </c>
      <c r="F26" s="25">
        <v>200</v>
      </c>
      <c r="G26" s="25">
        <v>200</v>
      </c>
      <c r="H26" s="25" t="s">
        <v>43</v>
      </c>
      <c r="I26" s="25" t="s">
        <v>43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173</v>
      </c>
      <c r="B27" s="27" t="s">
        <v>167</v>
      </c>
      <c r="C27" s="61" t="s">
        <v>186</v>
      </c>
      <c r="D27" s="62"/>
      <c r="E27" s="28">
        <v>200</v>
      </c>
      <c r="F27" s="28">
        <v>200</v>
      </c>
      <c r="G27" s="28">
        <v>200</v>
      </c>
      <c r="H27" s="28" t="s">
        <v>43</v>
      </c>
      <c r="I27" s="28" t="s">
        <v>43</v>
      </c>
      <c r="J27" s="28">
        <f t="shared" si="0"/>
        <v>200</v>
      </c>
      <c r="K27" s="28"/>
      <c r="L27" s="28"/>
    </row>
    <row r="28" spans="1:12">
      <c r="A28" s="23" t="s">
        <v>187</v>
      </c>
      <c r="B28" s="24" t="s">
        <v>167</v>
      </c>
      <c r="C28" s="80" t="s">
        <v>188</v>
      </c>
      <c r="D28" s="81"/>
      <c r="E28" s="25">
        <v>10000</v>
      </c>
      <c r="F28" s="25">
        <v>10000</v>
      </c>
      <c r="G28" s="25" t="s">
        <v>43</v>
      </c>
      <c r="H28" s="25" t="s">
        <v>43</v>
      </c>
      <c r="I28" s="25" t="s">
        <v>43</v>
      </c>
      <c r="J28" s="25" t="str">
        <f t="shared" si="0"/>
        <v>-</v>
      </c>
      <c r="K28" s="25">
        <v>10000</v>
      </c>
      <c r="L28" s="25">
        <v>10000</v>
      </c>
    </row>
    <row r="29" spans="1:12">
      <c r="A29" s="23" t="s">
        <v>187</v>
      </c>
      <c r="B29" s="24" t="s">
        <v>167</v>
      </c>
      <c r="C29" s="80" t="s">
        <v>189</v>
      </c>
      <c r="D29" s="81"/>
      <c r="E29" s="25">
        <v>10000</v>
      </c>
      <c r="F29" s="25">
        <v>10000</v>
      </c>
      <c r="G29" s="25" t="s">
        <v>43</v>
      </c>
      <c r="H29" s="25" t="s">
        <v>43</v>
      </c>
      <c r="I29" s="25" t="s">
        <v>43</v>
      </c>
      <c r="J29" s="25" t="str">
        <f t="shared" si="0"/>
        <v>-</v>
      </c>
      <c r="K29" s="25">
        <v>10000</v>
      </c>
      <c r="L29" s="25">
        <v>10000</v>
      </c>
    </row>
    <row r="30" spans="1:12">
      <c r="A30" s="26" t="s">
        <v>190</v>
      </c>
      <c r="B30" s="27" t="s">
        <v>167</v>
      </c>
      <c r="C30" s="61" t="s">
        <v>191</v>
      </c>
      <c r="D30" s="62"/>
      <c r="E30" s="28">
        <v>10000</v>
      </c>
      <c r="F30" s="28">
        <v>10000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10000</v>
      </c>
      <c r="L30" s="28">
        <v>10000</v>
      </c>
    </row>
    <row r="31" spans="1:12">
      <c r="A31" s="23" t="s">
        <v>192</v>
      </c>
      <c r="B31" s="24" t="s">
        <v>167</v>
      </c>
      <c r="C31" s="80" t="s">
        <v>193</v>
      </c>
      <c r="D31" s="81"/>
      <c r="E31" s="25">
        <v>50400</v>
      </c>
      <c r="F31" s="25">
        <v>50400</v>
      </c>
      <c r="G31" s="25">
        <v>21875.37</v>
      </c>
      <c r="H31" s="25" t="s">
        <v>43</v>
      </c>
      <c r="I31" s="25" t="s">
        <v>43</v>
      </c>
      <c r="J31" s="25">
        <f t="shared" si="0"/>
        <v>21875.37</v>
      </c>
      <c r="K31" s="25">
        <v>28524.63</v>
      </c>
      <c r="L31" s="25">
        <v>28524.63</v>
      </c>
    </row>
    <row r="32" spans="1:12">
      <c r="A32" s="23" t="s">
        <v>192</v>
      </c>
      <c r="B32" s="24" t="s">
        <v>167</v>
      </c>
      <c r="C32" s="80" t="s">
        <v>194</v>
      </c>
      <c r="D32" s="81"/>
      <c r="E32" s="25">
        <v>1000</v>
      </c>
      <c r="F32" s="25">
        <v>1000</v>
      </c>
      <c r="G32" s="25" t="s">
        <v>43</v>
      </c>
      <c r="H32" s="25" t="s">
        <v>43</v>
      </c>
      <c r="I32" s="25" t="s">
        <v>43</v>
      </c>
      <c r="J32" s="25" t="str">
        <f t="shared" si="0"/>
        <v>-</v>
      </c>
      <c r="K32" s="25">
        <v>1000</v>
      </c>
      <c r="L32" s="25">
        <v>1000</v>
      </c>
    </row>
    <row r="33" spans="1:12" ht="36.950000000000003" customHeight="1">
      <c r="A33" s="26" t="s">
        <v>173</v>
      </c>
      <c r="B33" s="27" t="s">
        <v>167</v>
      </c>
      <c r="C33" s="61" t="s">
        <v>195</v>
      </c>
      <c r="D33" s="62"/>
      <c r="E33" s="28">
        <v>1000</v>
      </c>
      <c r="F33" s="28">
        <v>1000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1000</v>
      </c>
      <c r="L33" s="28">
        <v>1000</v>
      </c>
    </row>
    <row r="34" spans="1:12">
      <c r="A34" s="23" t="s">
        <v>192</v>
      </c>
      <c r="B34" s="24" t="s">
        <v>167</v>
      </c>
      <c r="C34" s="80" t="s">
        <v>196</v>
      </c>
      <c r="D34" s="81"/>
      <c r="E34" s="25">
        <v>9400</v>
      </c>
      <c r="F34" s="25">
        <v>9400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9400</v>
      </c>
      <c r="L34" s="25">
        <v>9400</v>
      </c>
    </row>
    <row r="35" spans="1:12" ht="36.950000000000003" customHeight="1">
      <c r="A35" s="26" t="s">
        <v>173</v>
      </c>
      <c r="B35" s="27" t="s">
        <v>167</v>
      </c>
      <c r="C35" s="61" t="s">
        <v>197</v>
      </c>
      <c r="D35" s="62"/>
      <c r="E35" s="28">
        <v>9400</v>
      </c>
      <c r="F35" s="28">
        <v>9400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9400</v>
      </c>
      <c r="L35" s="28">
        <v>9400</v>
      </c>
    </row>
    <row r="36" spans="1:12">
      <c r="A36" s="23" t="s">
        <v>192</v>
      </c>
      <c r="B36" s="24" t="s">
        <v>167</v>
      </c>
      <c r="C36" s="80" t="s">
        <v>198</v>
      </c>
      <c r="D36" s="81"/>
      <c r="E36" s="25">
        <v>40000</v>
      </c>
      <c r="F36" s="25">
        <v>40000</v>
      </c>
      <c r="G36" s="25">
        <v>21875.37</v>
      </c>
      <c r="H36" s="25" t="s">
        <v>43</v>
      </c>
      <c r="I36" s="25" t="s">
        <v>43</v>
      </c>
      <c r="J36" s="25">
        <f t="shared" si="0"/>
        <v>21875.37</v>
      </c>
      <c r="K36" s="25">
        <v>18124.63</v>
      </c>
      <c r="L36" s="25">
        <v>18124.63</v>
      </c>
    </row>
    <row r="37" spans="1:12" ht="24.6" customHeight="1">
      <c r="A37" s="26" t="s">
        <v>199</v>
      </c>
      <c r="B37" s="27" t="s">
        <v>167</v>
      </c>
      <c r="C37" s="61" t="s">
        <v>200</v>
      </c>
      <c r="D37" s="62"/>
      <c r="E37" s="28">
        <v>11000</v>
      </c>
      <c r="F37" s="28">
        <v>11000</v>
      </c>
      <c r="G37" s="28">
        <v>5084.95</v>
      </c>
      <c r="H37" s="28" t="s">
        <v>43</v>
      </c>
      <c r="I37" s="28" t="s">
        <v>43</v>
      </c>
      <c r="J37" s="28">
        <f t="shared" si="0"/>
        <v>5084.95</v>
      </c>
      <c r="K37" s="28">
        <v>5915.05</v>
      </c>
      <c r="L37" s="28">
        <v>5915.05</v>
      </c>
    </row>
    <row r="38" spans="1:12">
      <c r="A38" s="26" t="s">
        <v>201</v>
      </c>
      <c r="B38" s="27" t="s">
        <v>167</v>
      </c>
      <c r="C38" s="61" t="s">
        <v>202</v>
      </c>
      <c r="D38" s="62"/>
      <c r="E38" s="28">
        <v>7400</v>
      </c>
      <c r="F38" s="28">
        <v>7400</v>
      </c>
      <c r="G38" s="28">
        <v>720</v>
      </c>
      <c r="H38" s="28" t="s">
        <v>43</v>
      </c>
      <c r="I38" s="28" t="s">
        <v>43</v>
      </c>
      <c r="J38" s="28">
        <f t="shared" si="0"/>
        <v>720</v>
      </c>
      <c r="K38" s="28">
        <v>6680</v>
      </c>
      <c r="L38" s="28">
        <v>6680</v>
      </c>
    </row>
    <row r="39" spans="1:12">
      <c r="A39" s="26" t="s">
        <v>203</v>
      </c>
      <c r="B39" s="27" t="s">
        <v>167</v>
      </c>
      <c r="C39" s="61" t="s">
        <v>204</v>
      </c>
      <c r="D39" s="62"/>
      <c r="E39" s="28">
        <v>21600</v>
      </c>
      <c r="F39" s="28">
        <v>21600</v>
      </c>
      <c r="G39" s="28">
        <v>16070.42</v>
      </c>
      <c r="H39" s="28" t="s">
        <v>43</v>
      </c>
      <c r="I39" s="28" t="s">
        <v>43</v>
      </c>
      <c r="J39" s="28">
        <f t="shared" si="0"/>
        <v>16070.42</v>
      </c>
      <c r="K39" s="28">
        <v>5529.58</v>
      </c>
      <c r="L39" s="28">
        <v>5529.58</v>
      </c>
    </row>
    <row r="40" spans="1:12">
      <c r="A40" s="23" t="s">
        <v>205</v>
      </c>
      <c r="B40" s="24" t="s">
        <v>167</v>
      </c>
      <c r="C40" s="80" t="s">
        <v>206</v>
      </c>
      <c r="D40" s="81"/>
      <c r="E40" s="25">
        <v>69300</v>
      </c>
      <c r="F40" s="25">
        <v>69300</v>
      </c>
      <c r="G40" s="25">
        <v>38212.25</v>
      </c>
      <c r="H40" s="25" t="s">
        <v>43</v>
      </c>
      <c r="I40" s="25" t="s">
        <v>43</v>
      </c>
      <c r="J40" s="25">
        <f t="shared" si="0"/>
        <v>38212.25</v>
      </c>
      <c r="K40" s="25">
        <v>31087.75</v>
      </c>
      <c r="L40" s="25">
        <v>31087.75</v>
      </c>
    </row>
    <row r="41" spans="1:12">
      <c r="A41" s="23" t="s">
        <v>207</v>
      </c>
      <c r="B41" s="24" t="s">
        <v>167</v>
      </c>
      <c r="C41" s="80" t="s">
        <v>208</v>
      </c>
      <c r="D41" s="81"/>
      <c r="E41" s="25">
        <v>69300</v>
      </c>
      <c r="F41" s="25">
        <v>69300</v>
      </c>
      <c r="G41" s="25">
        <v>38212.25</v>
      </c>
      <c r="H41" s="25" t="s">
        <v>43</v>
      </c>
      <c r="I41" s="25" t="s">
        <v>43</v>
      </c>
      <c r="J41" s="25">
        <f t="shared" si="0"/>
        <v>38212.25</v>
      </c>
      <c r="K41" s="25">
        <v>31087.75</v>
      </c>
      <c r="L41" s="25">
        <v>31087.75</v>
      </c>
    </row>
    <row r="42" spans="1:12">
      <c r="A42" s="23" t="s">
        <v>207</v>
      </c>
      <c r="B42" s="24" t="s">
        <v>167</v>
      </c>
      <c r="C42" s="80" t="s">
        <v>209</v>
      </c>
      <c r="D42" s="81"/>
      <c r="E42" s="25">
        <v>69300</v>
      </c>
      <c r="F42" s="25">
        <v>69300</v>
      </c>
      <c r="G42" s="25">
        <v>38212.25</v>
      </c>
      <c r="H42" s="25" t="s">
        <v>43</v>
      </c>
      <c r="I42" s="25" t="s">
        <v>43</v>
      </c>
      <c r="J42" s="25">
        <f t="shared" si="0"/>
        <v>38212.25</v>
      </c>
      <c r="K42" s="25">
        <v>31087.75</v>
      </c>
      <c r="L42" s="25">
        <v>31087.75</v>
      </c>
    </row>
    <row r="43" spans="1:12" ht="24.6" customHeight="1">
      <c r="A43" s="26" t="s">
        <v>176</v>
      </c>
      <c r="B43" s="27" t="s">
        <v>167</v>
      </c>
      <c r="C43" s="61" t="s">
        <v>210</v>
      </c>
      <c r="D43" s="62"/>
      <c r="E43" s="28">
        <v>53500</v>
      </c>
      <c r="F43" s="28">
        <v>53500</v>
      </c>
      <c r="G43" s="28">
        <v>29766.400000000001</v>
      </c>
      <c r="H43" s="28" t="s">
        <v>43</v>
      </c>
      <c r="I43" s="28" t="s">
        <v>43</v>
      </c>
      <c r="J43" s="28">
        <f t="shared" si="0"/>
        <v>29766.400000000001</v>
      </c>
      <c r="K43" s="28">
        <v>23733.599999999999</v>
      </c>
      <c r="L43" s="28">
        <v>23733.599999999999</v>
      </c>
    </row>
    <row r="44" spans="1:12" ht="49.15" customHeight="1">
      <c r="A44" s="26" t="s">
        <v>180</v>
      </c>
      <c r="B44" s="27" t="s">
        <v>167</v>
      </c>
      <c r="C44" s="61" t="s">
        <v>211</v>
      </c>
      <c r="D44" s="62"/>
      <c r="E44" s="28">
        <v>15800</v>
      </c>
      <c r="F44" s="28">
        <v>15800</v>
      </c>
      <c r="G44" s="28">
        <v>8445.85</v>
      </c>
      <c r="H44" s="28" t="s">
        <v>43</v>
      </c>
      <c r="I44" s="28" t="s">
        <v>43</v>
      </c>
      <c r="J44" s="28">
        <f t="shared" si="0"/>
        <v>8445.85</v>
      </c>
      <c r="K44" s="28">
        <v>7354.15</v>
      </c>
      <c r="L44" s="28">
        <v>7354.15</v>
      </c>
    </row>
    <row r="45" spans="1:12" ht="24.6" customHeight="1">
      <c r="A45" s="23" t="s">
        <v>212</v>
      </c>
      <c r="B45" s="24" t="s">
        <v>167</v>
      </c>
      <c r="C45" s="80" t="s">
        <v>213</v>
      </c>
      <c r="D45" s="81"/>
      <c r="E45" s="25">
        <v>22500</v>
      </c>
      <c r="F45" s="25">
        <v>22500</v>
      </c>
      <c r="G45" s="25">
        <v>1750</v>
      </c>
      <c r="H45" s="25" t="s">
        <v>43</v>
      </c>
      <c r="I45" s="25" t="s">
        <v>43</v>
      </c>
      <c r="J45" s="25">
        <f t="shared" si="0"/>
        <v>1750</v>
      </c>
      <c r="K45" s="25">
        <v>20750</v>
      </c>
      <c r="L45" s="25">
        <v>20750</v>
      </c>
    </row>
    <row r="46" spans="1:12" ht="36.950000000000003" customHeight="1">
      <c r="A46" s="23" t="s">
        <v>214</v>
      </c>
      <c r="B46" s="24" t="s">
        <v>167</v>
      </c>
      <c r="C46" s="80" t="s">
        <v>215</v>
      </c>
      <c r="D46" s="81"/>
      <c r="E46" s="25">
        <v>22500</v>
      </c>
      <c r="F46" s="25">
        <v>22500</v>
      </c>
      <c r="G46" s="25">
        <v>1750</v>
      </c>
      <c r="H46" s="25" t="s">
        <v>43</v>
      </c>
      <c r="I46" s="25" t="s">
        <v>43</v>
      </c>
      <c r="J46" s="25">
        <f t="shared" si="0"/>
        <v>1750</v>
      </c>
      <c r="K46" s="25">
        <v>20750</v>
      </c>
      <c r="L46" s="25">
        <v>20750</v>
      </c>
    </row>
    <row r="47" spans="1:12" ht="36.950000000000003" customHeight="1">
      <c r="A47" s="23" t="s">
        <v>214</v>
      </c>
      <c r="B47" s="24" t="s">
        <v>167</v>
      </c>
      <c r="C47" s="80" t="s">
        <v>216</v>
      </c>
      <c r="D47" s="81"/>
      <c r="E47" s="25">
        <v>22500</v>
      </c>
      <c r="F47" s="25">
        <v>22500</v>
      </c>
      <c r="G47" s="25">
        <v>1750</v>
      </c>
      <c r="H47" s="25" t="s">
        <v>43</v>
      </c>
      <c r="I47" s="25" t="s">
        <v>43</v>
      </c>
      <c r="J47" s="25">
        <f t="shared" ref="J47:J78" si="1">IF(IF(G47="-",0,G47)+IF(H47="-",0,H47)+IF(I47="-",0,I47)=0,"-",IF(G47="-",0,G47)+IF(H47="-",0,H47)+IF(I47="-",0,I47))</f>
        <v>1750</v>
      </c>
      <c r="K47" s="25">
        <v>20750</v>
      </c>
      <c r="L47" s="25">
        <v>20750</v>
      </c>
    </row>
    <row r="48" spans="1:12" ht="36.950000000000003" customHeight="1">
      <c r="A48" s="26" t="s">
        <v>173</v>
      </c>
      <c r="B48" s="27" t="s">
        <v>167</v>
      </c>
      <c r="C48" s="61" t="s">
        <v>217</v>
      </c>
      <c r="D48" s="62"/>
      <c r="E48" s="28">
        <v>22500</v>
      </c>
      <c r="F48" s="28">
        <v>22500</v>
      </c>
      <c r="G48" s="28">
        <v>1750</v>
      </c>
      <c r="H48" s="28" t="s">
        <v>43</v>
      </c>
      <c r="I48" s="28" t="s">
        <v>43</v>
      </c>
      <c r="J48" s="28">
        <f t="shared" si="1"/>
        <v>1750</v>
      </c>
      <c r="K48" s="28">
        <v>20750</v>
      </c>
      <c r="L48" s="28">
        <v>20750</v>
      </c>
    </row>
    <row r="49" spans="1:12">
      <c r="A49" s="23" t="s">
        <v>218</v>
      </c>
      <c r="B49" s="24" t="s">
        <v>167</v>
      </c>
      <c r="C49" s="80" t="s">
        <v>219</v>
      </c>
      <c r="D49" s="81"/>
      <c r="E49" s="25">
        <v>2952227.18</v>
      </c>
      <c r="F49" s="25">
        <v>2952227.18</v>
      </c>
      <c r="G49" s="25">
        <v>1155722.5900000001</v>
      </c>
      <c r="H49" s="25" t="s">
        <v>43</v>
      </c>
      <c r="I49" s="25" t="s">
        <v>43</v>
      </c>
      <c r="J49" s="25">
        <f t="shared" si="1"/>
        <v>1155722.5900000001</v>
      </c>
      <c r="K49" s="25">
        <v>1796504.59</v>
      </c>
      <c r="L49" s="25">
        <v>1796504.59</v>
      </c>
    </row>
    <row r="50" spans="1:12">
      <c r="A50" s="23" t="s">
        <v>220</v>
      </c>
      <c r="B50" s="24" t="s">
        <v>167</v>
      </c>
      <c r="C50" s="80" t="s">
        <v>221</v>
      </c>
      <c r="D50" s="81"/>
      <c r="E50" s="25">
        <v>2952227.18</v>
      </c>
      <c r="F50" s="25">
        <v>2952227.18</v>
      </c>
      <c r="G50" s="25">
        <v>1155722.5900000001</v>
      </c>
      <c r="H50" s="25" t="s">
        <v>43</v>
      </c>
      <c r="I50" s="25" t="s">
        <v>43</v>
      </c>
      <c r="J50" s="25">
        <f t="shared" si="1"/>
        <v>1155722.5900000001</v>
      </c>
      <c r="K50" s="25">
        <v>1796504.59</v>
      </c>
      <c r="L50" s="25">
        <v>1796504.59</v>
      </c>
    </row>
    <row r="51" spans="1:12">
      <c r="A51" s="23" t="s">
        <v>220</v>
      </c>
      <c r="B51" s="24" t="s">
        <v>167</v>
      </c>
      <c r="C51" s="80" t="s">
        <v>222</v>
      </c>
      <c r="D51" s="81"/>
      <c r="E51" s="25">
        <v>1052413.5900000001</v>
      </c>
      <c r="F51" s="25">
        <v>1052413.5900000001</v>
      </c>
      <c r="G51" s="25">
        <v>1052413.5900000001</v>
      </c>
      <c r="H51" s="25" t="s">
        <v>43</v>
      </c>
      <c r="I51" s="25" t="s">
        <v>43</v>
      </c>
      <c r="J51" s="25">
        <f t="shared" si="1"/>
        <v>1052413.5900000001</v>
      </c>
      <c r="K51" s="25">
        <v>0</v>
      </c>
      <c r="L51" s="25">
        <v>0</v>
      </c>
    </row>
    <row r="52" spans="1:12">
      <c r="A52" s="26" t="s">
        <v>147</v>
      </c>
      <c r="B52" s="27" t="s">
        <v>167</v>
      </c>
      <c r="C52" s="61" t="s">
        <v>223</v>
      </c>
      <c r="D52" s="62"/>
      <c r="E52" s="28">
        <v>1052413.5900000001</v>
      </c>
      <c r="F52" s="28">
        <v>1052413.5900000001</v>
      </c>
      <c r="G52" s="28">
        <v>1052413.5900000001</v>
      </c>
      <c r="H52" s="28" t="s">
        <v>43</v>
      </c>
      <c r="I52" s="28" t="s">
        <v>43</v>
      </c>
      <c r="J52" s="28">
        <f t="shared" si="1"/>
        <v>1052413.5900000001</v>
      </c>
      <c r="K52" s="28"/>
      <c r="L52" s="28"/>
    </row>
    <row r="53" spans="1:12">
      <c r="A53" s="23" t="s">
        <v>220</v>
      </c>
      <c r="B53" s="24" t="s">
        <v>167</v>
      </c>
      <c r="C53" s="80" t="s">
        <v>224</v>
      </c>
      <c r="D53" s="81"/>
      <c r="E53" s="25">
        <v>1749313.59</v>
      </c>
      <c r="F53" s="25">
        <v>1749313.59</v>
      </c>
      <c r="G53" s="25">
        <v>103309</v>
      </c>
      <c r="H53" s="25" t="s">
        <v>43</v>
      </c>
      <c r="I53" s="25" t="s">
        <v>43</v>
      </c>
      <c r="J53" s="25">
        <f t="shared" si="1"/>
        <v>103309</v>
      </c>
      <c r="K53" s="25">
        <v>1646004.59</v>
      </c>
      <c r="L53" s="25">
        <v>1646004.59</v>
      </c>
    </row>
    <row r="54" spans="1:12" ht="36.950000000000003" customHeight="1">
      <c r="A54" s="26" t="s">
        <v>173</v>
      </c>
      <c r="B54" s="27" t="s">
        <v>167</v>
      </c>
      <c r="C54" s="61" t="s">
        <v>225</v>
      </c>
      <c r="D54" s="62"/>
      <c r="E54" s="28">
        <v>1749313.59</v>
      </c>
      <c r="F54" s="28">
        <v>1749313.59</v>
      </c>
      <c r="G54" s="28">
        <v>103309</v>
      </c>
      <c r="H54" s="28" t="s">
        <v>43</v>
      </c>
      <c r="I54" s="28" t="s">
        <v>43</v>
      </c>
      <c r="J54" s="28">
        <f t="shared" si="1"/>
        <v>103309</v>
      </c>
      <c r="K54" s="28">
        <v>1646004.59</v>
      </c>
      <c r="L54" s="28">
        <v>1646004.59</v>
      </c>
    </row>
    <row r="55" spans="1:12">
      <c r="A55" s="23" t="s">
        <v>220</v>
      </c>
      <c r="B55" s="24" t="s">
        <v>167</v>
      </c>
      <c r="C55" s="80" t="s">
        <v>226</v>
      </c>
      <c r="D55" s="81"/>
      <c r="E55" s="25">
        <v>150500</v>
      </c>
      <c r="F55" s="25">
        <v>150500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150500</v>
      </c>
      <c r="L55" s="25">
        <v>150500</v>
      </c>
    </row>
    <row r="56" spans="1:12" ht="36.950000000000003" customHeight="1">
      <c r="A56" s="26" t="s">
        <v>173</v>
      </c>
      <c r="B56" s="27" t="s">
        <v>167</v>
      </c>
      <c r="C56" s="61" t="s">
        <v>227</v>
      </c>
      <c r="D56" s="62"/>
      <c r="E56" s="28">
        <v>150500</v>
      </c>
      <c r="F56" s="28">
        <v>150500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150500</v>
      </c>
      <c r="L56" s="28">
        <v>150500</v>
      </c>
    </row>
    <row r="57" spans="1:12">
      <c r="A57" s="23" t="s">
        <v>228</v>
      </c>
      <c r="B57" s="24" t="s">
        <v>167</v>
      </c>
      <c r="C57" s="80" t="s">
        <v>229</v>
      </c>
      <c r="D57" s="81"/>
      <c r="E57" s="25">
        <v>2987000</v>
      </c>
      <c r="F57" s="25">
        <v>2987000</v>
      </c>
      <c r="G57" s="25">
        <v>2749403.29</v>
      </c>
      <c r="H57" s="25" t="s">
        <v>43</v>
      </c>
      <c r="I57" s="25" t="s">
        <v>43</v>
      </c>
      <c r="J57" s="25">
        <f t="shared" si="1"/>
        <v>2749403.29</v>
      </c>
      <c r="K57" s="25">
        <v>237596.71</v>
      </c>
      <c r="L57" s="25">
        <v>237596.71</v>
      </c>
    </row>
    <row r="58" spans="1:12">
      <c r="A58" s="23" t="s">
        <v>230</v>
      </c>
      <c r="B58" s="24" t="s">
        <v>167</v>
      </c>
      <c r="C58" s="80" t="s">
        <v>231</v>
      </c>
      <c r="D58" s="81"/>
      <c r="E58" s="25">
        <v>2664900</v>
      </c>
      <c r="F58" s="25">
        <v>2664900</v>
      </c>
      <c r="G58" s="25">
        <v>2608405.6</v>
      </c>
      <c r="H58" s="25" t="s">
        <v>43</v>
      </c>
      <c r="I58" s="25" t="s">
        <v>43</v>
      </c>
      <c r="J58" s="25">
        <f t="shared" si="1"/>
        <v>2608405.6</v>
      </c>
      <c r="K58" s="25">
        <v>56494.400000000001</v>
      </c>
      <c r="L58" s="25">
        <v>56494.400000000001</v>
      </c>
    </row>
    <row r="59" spans="1:12">
      <c r="A59" s="23" t="s">
        <v>230</v>
      </c>
      <c r="B59" s="24" t="s">
        <v>167</v>
      </c>
      <c r="C59" s="80" t="s">
        <v>232</v>
      </c>
      <c r="D59" s="81"/>
      <c r="E59" s="25">
        <v>2500</v>
      </c>
      <c r="F59" s="25">
        <v>2500</v>
      </c>
      <c r="G59" s="25">
        <v>1925.6</v>
      </c>
      <c r="H59" s="25" t="s">
        <v>43</v>
      </c>
      <c r="I59" s="25" t="s">
        <v>43</v>
      </c>
      <c r="J59" s="25">
        <f t="shared" si="1"/>
        <v>1925.6</v>
      </c>
      <c r="K59" s="25">
        <v>574.4</v>
      </c>
      <c r="L59" s="25">
        <v>574.4</v>
      </c>
    </row>
    <row r="60" spans="1:12" ht="36.950000000000003" customHeight="1">
      <c r="A60" s="26" t="s">
        <v>173</v>
      </c>
      <c r="B60" s="27" t="s">
        <v>167</v>
      </c>
      <c r="C60" s="61" t="s">
        <v>233</v>
      </c>
      <c r="D60" s="62"/>
      <c r="E60" s="28">
        <v>1100</v>
      </c>
      <c r="F60" s="28">
        <v>1100</v>
      </c>
      <c r="G60" s="28">
        <v>1011.6</v>
      </c>
      <c r="H60" s="28" t="s">
        <v>43</v>
      </c>
      <c r="I60" s="28" t="s">
        <v>43</v>
      </c>
      <c r="J60" s="28">
        <f t="shared" si="1"/>
        <v>1011.6</v>
      </c>
      <c r="K60" s="28">
        <v>88.4</v>
      </c>
      <c r="L60" s="28">
        <v>88.4</v>
      </c>
    </row>
    <row r="61" spans="1:12">
      <c r="A61" s="26" t="s">
        <v>201</v>
      </c>
      <c r="B61" s="27" t="s">
        <v>167</v>
      </c>
      <c r="C61" s="61" t="s">
        <v>234</v>
      </c>
      <c r="D61" s="62"/>
      <c r="E61" s="28">
        <v>1400</v>
      </c>
      <c r="F61" s="28">
        <v>1400</v>
      </c>
      <c r="G61" s="28">
        <v>914</v>
      </c>
      <c r="H61" s="28" t="s">
        <v>43</v>
      </c>
      <c r="I61" s="28" t="s">
        <v>43</v>
      </c>
      <c r="J61" s="28">
        <f t="shared" si="1"/>
        <v>914</v>
      </c>
      <c r="K61" s="28">
        <v>486</v>
      </c>
      <c r="L61" s="28">
        <v>486</v>
      </c>
    </row>
    <row r="62" spans="1:12">
      <c r="A62" s="23" t="s">
        <v>230</v>
      </c>
      <c r="B62" s="24" t="s">
        <v>167</v>
      </c>
      <c r="C62" s="80" t="s">
        <v>235</v>
      </c>
      <c r="D62" s="81"/>
      <c r="E62" s="25">
        <v>55800</v>
      </c>
      <c r="F62" s="25">
        <v>55800</v>
      </c>
      <c r="G62" s="25" t="s">
        <v>43</v>
      </c>
      <c r="H62" s="25" t="s">
        <v>43</v>
      </c>
      <c r="I62" s="25" t="s">
        <v>43</v>
      </c>
      <c r="J62" s="25" t="str">
        <f t="shared" si="1"/>
        <v>-</v>
      </c>
      <c r="K62" s="25">
        <v>55800</v>
      </c>
      <c r="L62" s="25">
        <v>55800</v>
      </c>
    </row>
    <row r="63" spans="1:12" ht="36.950000000000003" customHeight="1">
      <c r="A63" s="26" t="s">
        <v>173</v>
      </c>
      <c r="B63" s="27" t="s">
        <v>167</v>
      </c>
      <c r="C63" s="61" t="s">
        <v>236</v>
      </c>
      <c r="D63" s="62"/>
      <c r="E63" s="28">
        <v>55800</v>
      </c>
      <c r="F63" s="28">
        <v>55800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55800</v>
      </c>
      <c r="L63" s="28">
        <v>55800</v>
      </c>
    </row>
    <row r="64" spans="1:12">
      <c r="A64" s="23" t="s">
        <v>230</v>
      </c>
      <c r="B64" s="24" t="s">
        <v>167</v>
      </c>
      <c r="C64" s="80" t="s">
        <v>237</v>
      </c>
      <c r="D64" s="81"/>
      <c r="E64" s="25">
        <v>2606600</v>
      </c>
      <c r="F64" s="25">
        <v>2606600</v>
      </c>
      <c r="G64" s="25">
        <v>2606480</v>
      </c>
      <c r="H64" s="25" t="s">
        <v>43</v>
      </c>
      <c r="I64" s="25" t="s">
        <v>43</v>
      </c>
      <c r="J64" s="25">
        <f t="shared" si="1"/>
        <v>2606480</v>
      </c>
      <c r="K64" s="25">
        <v>120</v>
      </c>
      <c r="L64" s="25">
        <v>120</v>
      </c>
    </row>
    <row r="65" spans="1:12" ht="36.950000000000003" customHeight="1">
      <c r="A65" s="26" t="s">
        <v>238</v>
      </c>
      <c r="B65" s="27" t="s">
        <v>167</v>
      </c>
      <c r="C65" s="61" t="s">
        <v>239</v>
      </c>
      <c r="D65" s="62"/>
      <c r="E65" s="28">
        <v>2606600</v>
      </c>
      <c r="F65" s="28">
        <v>2606600</v>
      </c>
      <c r="G65" s="28">
        <v>2606480</v>
      </c>
      <c r="H65" s="28" t="s">
        <v>43</v>
      </c>
      <c r="I65" s="28" t="s">
        <v>43</v>
      </c>
      <c r="J65" s="28">
        <f t="shared" si="1"/>
        <v>2606480</v>
      </c>
      <c r="K65" s="28">
        <v>120</v>
      </c>
      <c r="L65" s="28">
        <v>120</v>
      </c>
    </row>
    <row r="66" spans="1:12">
      <c r="A66" s="23" t="s">
        <v>240</v>
      </c>
      <c r="B66" s="24" t="s">
        <v>167</v>
      </c>
      <c r="C66" s="80" t="s">
        <v>241</v>
      </c>
      <c r="D66" s="81"/>
      <c r="E66" s="25">
        <v>322100</v>
      </c>
      <c r="F66" s="25">
        <v>322100</v>
      </c>
      <c r="G66" s="25">
        <v>140997.69</v>
      </c>
      <c r="H66" s="25" t="s">
        <v>43</v>
      </c>
      <c r="I66" s="25" t="s">
        <v>43</v>
      </c>
      <c r="J66" s="25">
        <f t="shared" si="1"/>
        <v>140997.69</v>
      </c>
      <c r="K66" s="25">
        <v>181102.31</v>
      </c>
      <c r="L66" s="25">
        <v>181102.31</v>
      </c>
    </row>
    <row r="67" spans="1:12">
      <c r="A67" s="23" t="s">
        <v>240</v>
      </c>
      <c r="B67" s="24" t="s">
        <v>167</v>
      </c>
      <c r="C67" s="80" t="s">
        <v>242</v>
      </c>
      <c r="D67" s="81"/>
      <c r="E67" s="25">
        <v>142000</v>
      </c>
      <c r="F67" s="25">
        <v>142000</v>
      </c>
      <c r="G67" s="25">
        <v>42207.69</v>
      </c>
      <c r="H67" s="25" t="s">
        <v>43</v>
      </c>
      <c r="I67" s="25" t="s">
        <v>43</v>
      </c>
      <c r="J67" s="25">
        <f t="shared" si="1"/>
        <v>42207.69</v>
      </c>
      <c r="K67" s="25">
        <v>99792.31</v>
      </c>
      <c r="L67" s="25">
        <v>99792.31</v>
      </c>
    </row>
    <row r="68" spans="1:12" ht="36.950000000000003" customHeight="1">
      <c r="A68" s="26" t="s">
        <v>173</v>
      </c>
      <c r="B68" s="27" t="s">
        <v>167</v>
      </c>
      <c r="C68" s="61" t="s">
        <v>243</v>
      </c>
      <c r="D68" s="62"/>
      <c r="E68" s="28">
        <v>142000</v>
      </c>
      <c r="F68" s="28">
        <v>142000</v>
      </c>
      <c r="G68" s="28">
        <v>42207.69</v>
      </c>
      <c r="H68" s="28" t="s">
        <v>43</v>
      </c>
      <c r="I68" s="28" t="s">
        <v>43</v>
      </c>
      <c r="J68" s="28">
        <f t="shared" si="1"/>
        <v>42207.69</v>
      </c>
      <c r="K68" s="28">
        <v>99792.31</v>
      </c>
      <c r="L68" s="28">
        <v>99792.31</v>
      </c>
    </row>
    <row r="69" spans="1:12">
      <c r="A69" s="23" t="s">
        <v>240</v>
      </c>
      <c r="B69" s="24" t="s">
        <v>167</v>
      </c>
      <c r="C69" s="80" t="s">
        <v>244</v>
      </c>
      <c r="D69" s="81"/>
      <c r="E69" s="25">
        <v>105000</v>
      </c>
      <c r="F69" s="25">
        <v>105000</v>
      </c>
      <c r="G69" s="25">
        <v>30840</v>
      </c>
      <c r="H69" s="25" t="s">
        <v>43</v>
      </c>
      <c r="I69" s="25" t="s">
        <v>43</v>
      </c>
      <c r="J69" s="25">
        <f t="shared" si="1"/>
        <v>30840</v>
      </c>
      <c r="K69" s="25">
        <v>74160</v>
      </c>
      <c r="L69" s="25">
        <v>74160</v>
      </c>
    </row>
    <row r="70" spans="1:12" ht="36.950000000000003" customHeight="1">
      <c r="A70" s="26" t="s">
        <v>173</v>
      </c>
      <c r="B70" s="27" t="s">
        <v>167</v>
      </c>
      <c r="C70" s="61" t="s">
        <v>245</v>
      </c>
      <c r="D70" s="62"/>
      <c r="E70" s="28">
        <v>105000</v>
      </c>
      <c r="F70" s="28">
        <v>105000</v>
      </c>
      <c r="G70" s="28">
        <v>30840</v>
      </c>
      <c r="H70" s="28" t="s">
        <v>43</v>
      </c>
      <c r="I70" s="28" t="s">
        <v>43</v>
      </c>
      <c r="J70" s="28">
        <f t="shared" si="1"/>
        <v>30840</v>
      </c>
      <c r="K70" s="28">
        <v>74160</v>
      </c>
      <c r="L70" s="28">
        <v>74160</v>
      </c>
    </row>
    <row r="71" spans="1:12">
      <c r="A71" s="23" t="s">
        <v>240</v>
      </c>
      <c r="B71" s="24" t="s">
        <v>167</v>
      </c>
      <c r="C71" s="80" t="s">
        <v>246</v>
      </c>
      <c r="D71" s="81"/>
      <c r="E71" s="25">
        <v>69100</v>
      </c>
      <c r="F71" s="25">
        <v>69100</v>
      </c>
      <c r="G71" s="25">
        <v>62100</v>
      </c>
      <c r="H71" s="25" t="s">
        <v>43</v>
      </c>
      <c r="I71" s="25" t="s">
        <v>43</v>
      </c>
      <c r="J71" s="25">
        <f t="shared" si="1"/>
        <v>62100</v>
      </c>
      <c r="K71" s="25">
        <v>7000</v>
      </c>
      <c r="L71" s="25">
        <v>7000</v>
      </c>
    </row>
    <row r="72" spans="1:12" ht="36.950000000000003" customHeight="1">
      <c r="A72" s="26" t="s">
        <v>173</v>
      </c>
      <c r="B72" s="27" t="s">
        <v>167</v>
      </c>
      <c r="C72" s="61" t="s">
        <v>247</v>
      </c>
      <c r="D72" s="62"/>
      <c r="E72" s="28">
        <v>69100</v>
      </c>
      <c r="F72" s="28">
        <v>69100</v>
      </c>
      <c r="G72" s="28">
        <v>62100</v>
      </c>
      <c r="H72" s="28" t="s">
        <v>43</v>
      </c>
      <c r="I72" s="28" t="s">
        <v>43</v>
      </c>
      <c r="J72" s="28">
        <f t="shared" si="1"/>
        <v>62100</v>
      </c>
      <c r="K72" s="28">
        <v>7000</v>
      </c>
      <c r="L72" s="28">
        <v>7000</v>
      </c>
    </row>
    <row r="73" spans="1:12">
      <c r="A73" s="23" t="s">
        <v>240</v>
      </c>
      <c r="B73" s="24" t="s">
        <v>167</v>
      </c>
      <c r="C73" s="80" t="s">
        <v>248</v>
      </c>
      <c r="D73" s="81"/>
      <c r="E73" s="25">
        <v>6000</v>
      </c>
      <c r="F73" s="25">
        <v>6000</v>
      </c>
      <c r="G73" s="25">
        <v>5850</v>
      </c>
      <c r="H73" s="25" t="s">
        <v>43</v>
      </c>
      <c r="I73" s="25" t="s">
        <v>43</v>
      </c>
      <c r="J73" s="25">
        <f t="shared" si="1"/>
        <v>5850</v>
      </c>
      <c r="K73" s="25">
        <v>150</v>
      </c>
      <c r="L73" s="25">
        <v>150</v>
      </c>
    </row>
    <row r="74" spans="1:12" ht="36.950000000000003" customHeight="1">
      <c r="A74" s="26" t="s">
        <v>173</v>
      </c>
      <c r="B74" s="27" t="s">
        <v>167</v>
      </c>
      <c r="C74" s="61" t="s">
        <v>249</v>
      </c>
      <c r="D74" s="62"/>
      <c r="E74" s="28">
        <v>6000</v>
      </c>
      <c r="F74" s="28">
        <v>6000</v>
      </c>
      <c r="G74" s="28">
        <v>5850</v>
      </c>
      <c r="H74" s="28" t="s">
        <v>43</v>
      </c>
      <c r="I74" s="28" t="s">
        <v>43</v>
      </c>
      <c r="J74" s="28">
        <f t="shared" si="1"/>
        <v>5850</v>
      </c>
      <c r="K74" s="28">
        <v>150</v>
      </c>
      <c r="L74" s="28">
        <v>150</v>
      </c>
    </row>
    <row r="75" spans="1:12">
      <c r="A75" s="23" t="s">
        <v>250</v>
      </c>
      <c r="B75" s="24" t="s">
        <v>167</v>
      </c>
      <c r="C75" s="80" t="s">
        <v>251</v>
      </c>
      <c r="D75" s="81"/>
      <c r="E75" s="25">
        <v>9500</v>
      </c>
      <c r="F75" s="25">
        <v>9500</v>
      </c>
      <c r="G75" s="25">
        <v>4500</v>
      </c>
      <c r="H75" s="25" t="s">
        <v>43</v>
      </c>
      <c r="I75" s="25" t="s">
        <v>43</v>
      </c>
      <c r="J75" s="25">
        <f t="shared" si="1"/>
        <v>4500</v>
      </c>
      <c r="K75" s="25">
        <v>5000</v>
      </c>
      <c r="L75" s="25">
        <v>5000</v>
      </c>
    </row>
    <row r="76" spans="1:12" ht="24.6" customHeight="1">
      <c r="A76" s="23" t="s">
        <v>252</v>
      </c>
      <c r="B76" s="24" t="s">
        <v>167</v>
      </c>
      <c r="C76" s="80" t="s">
        <v>253</v>
      </c>
      <c r="D76" s="81"/>
      <c r="E76" s="25">
        <v>7500</v>
      </c>
      <c r="F76" s="25">
        <v>7500</v>
      </c>
      <c r="G76" s="25">
        <v>4500</v>
      </c>
      <c r="H76" s="25" t="s">
        <v>43</v>
      </c>
      <c r="I76" s="25" t="s">
        <v>43</v>
      </c>
      <c r="J76" s="25">
        <f t="shared" si="1"/>
        <v>4500</v>
      </c>
      <c r="K76" s="25">
        <v>3000</v>
      </c>
      <c r="L76" s="25">
        <v>3000</v>
      </c>
    </row>
    <row r="77" spans="1:12" ht="24.6" customHeight="1">
      <c r="A77" s="23" t="s">
        <v>252</v>
      </c>
      <c r="B77" s="24" t="s">
        <v>167</v>
      </c>
      <c r="C77" s="80" t="s">
        <v>254</v>
      </c>
      <c r="D77" s="81"/>
      <c r="E77" s="25">
        <v>7500</v>
      </c>
      <c r="F77" s="25">
        <v>7500</v>
      </c>
      <c r="G77" s="25">
        <v>4500</v>
      </c>
      <c r="H77" s="25" t="s">
        <v>43</v>
      </c>
      <c r="I77" s="25" t="s">
        <v>43</v>
      </c>
      <c r="J77" s="25">
        <f t="shared" si="1"/>
        <v>4500</v>
      </c>
      <c r="K77" s="25">
        <v>3000</v>
      </c>
      <c r="L77" s="25">
        <v>3000</v>
      </c>
    </row>
    <row r="78" spans="1:12" ht="36.950000000000003" customHeight="1">
      <c r="A78" s="26" t="s">
        <v>173</v>
      </c>
      <c r="B78" s="27" t="s">
        <v>167</v>
      </c>
      <c r="C78" s="61" t="s">
        <v>255</v>
      </c>
      <c r="D78" s="62"/>
      <c r="E78" s="28">
        <v>7500</v>
      </c>
      <c r="F78" s="28">
        <v>7500</v>
      </c>
      <c r="G78" s="28">
        <v>4500</v>
      </c>
      <c r="H78" s="28" t="s">
        <v>43</v>
      </c>
      <c r="I78" s="28" t="s">
        <v>43</v>
      </c>
      <c r="J78" s="28">
        <f t="shared" si="1"/>
        <v>4500</v>
      </c>
      <c r="K78" s="28">
        <v>3000</v>
      </c>
      <c r="L78" s="28">
        <v>3000</v>
      </c>
    </row>
    <row r="79" spans="1:12">
      <c r="A79" s="23" t="s">
        <v>256</v>
      </c>
      <c r="B79" s="24" t="s">
        <v>167</v>
      </c>
      <c r="C79" s="80" t="s">
        <v>257</v>
      </c>
      <c r="D79" s="81"/>
      <c r="E79" s="25">
        <v>2000</v>
      </c>
      <c r="F79" s="25">
        <v>2000</v>
      </c>
      <c r="G79" s="25" t="s">
        <v>43</v>
      </c>
      <c r="H79" s="25" t="s">
        <v>43</v>
      </c>
      <c r="I79" s="25" t="s">
        <v>43</v>
      </c>
      <c r="J79" s="25" t="str">
        <f t="shared" ref="J79:J102" si="2">IF(IF(G79="-",0,G79)+IF(H79="-",0,H79)+IF(I79="-",0,I79)=0,"-",IF(G79="-",0,G79)+IF(H79="-",0,H79)+IF(I79="-",0,I79))</f>
        <v>-</v>
      </c>
      <c r="K79" s="25">
        <v>2000</v>
      </c>
      <c r="L79" s="25">
        <v>2000</v>
      </c>
    </row>
    <row r="80" spans="1:12">
      <c r="A80" s="23" t="s">
        <v>256</v>
      </c>
      <c r="B80" s="24" t="s">
        <v>167</v>
      </c>
      <c r="C80" s="80" t="s">
        <v>258</v>
      </c>
      <c r="D80" s="81"/>
      <c r="E80" s="25">
        <v>2000</v>
      </c>
      <c r="F80" s="25">
        <v>2000</v>
      </c>
      <c r="G80" s="25" t="s">
        <v>43</v>
      </c>
      <c r="H80" s="25" t="s">
        <v>43</v>
      </c>
      <c r="I80" s="25" t="s">
        <v>43</v>
      </c>
      <c r="J80" s="25" t="str">
        <f t="shared" si="2"/>
        <v>-</v>
      </c>
      <c r="K80" s="25">
        <v>2000</v>
      </c>
      <c r="L80" s="25">
        <v>2000</v>
      </c>
    </row>
    <row r="81" spans="1:12" ht="36.950000000000003" customHeight="1">
      <c r="A81" s="26" t="s">
        <v>173</v>
      </c>
      <c r="B81" s="27" t="s">
        <v>167</v>
      </c>
      <c r="C81" s="61" t="s">
        <v>259</v>
      </c>
      <c r="D81" s="62"/>
      <c r="E81" s="28">
        <v>2000</v>
      </c>
      <c r="F81" s="28">
        <v>2000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2000</v>
      </c>
      <c r="L81" s="28">
        <v>2000</v>
      </c>
    </row>
    <row r="82" spans="1:12">
      <c r="A82" s="23" t="s">
        <v>260</v>
      </c>
      <c r="B82" s="24" t="s">
        <v>167</v>
      </c>
      <c r="C82" s="80" t="s">
        <v>261</v>
      </c>
      <c r="D82" s="81"/>
      <c r="E82" s="25">
        <v>2390200</v>
      </c>
      <c r="F82" s="25">
        <v>2390200</v>
      </c>
      <c r="G82" s="25">
        <v>1509532.87</v>
      </c>
      <c r="H82" s="25" t="s">
        <v>43</v>
      </c>
      <c r="I82" s="25" t="s">
        <v>43</v>
      </c>
      <c r="J82" s="25">
        <f t="shared" si="2"/>
        <v>1509532.87</v>
      </c>
      <c r="K82" s="25">
        <v>880667.13</v>
      </c>
      <c r="L82" s="25">
        <v>880667.13</v>
      </c>
    </row>
    <row r="83" spans="1:12">
      <c r="A83" s="23" t="s">
        <v>262</v>
      </c>
      <c r="B83" s="24" t="s">
        <v>167</v>
      </c>
      <c r="C83" s="80" t="s">
        <v>263</v>
      </c>
      <c r="D83" s="81"/>
      <c r="E83" s="25">
        <v>2374700</v>
      </c>
      <c r="F83" s="25">
        <v>2374700</v>
      </c>
      <c r="G83" s="25">
        <v>1494032.87</v>
      </c>
      <c r="H83" s="25" t="s">
        <v>43</v>
      </c>
      <c r="I83" s="25" t="s">
        <v>43</v>
      </c>
      <c r="J83" s="25">
        <f t="shared" si="2"/>
        <v>1494032.87</v>
      </c>
      <c r="K83" s="25">
        <v>880667.13</v>
      </c>
      <c r="L83" s="25">
        <v>880667.13</v>
      </c>
    </row>
    <row r="84" spans="1:12">
      <c r="A84" s="23" t="s">
        <v>262</v>
      </c>
      <c r="B84" s="24" t="s">
        <v>167</v>
      </c>
      <c r="C84" s="80" t="s">
        <v>264</v>
      </c>
      <c r="D84" s="81"/>
      <c r="E84" s="25">
        <v>2129200</v>
      </c>
      <c r="F84" s="25">
        <v>2129200</v>
      </c>
      <c r="G84" s="25">
        <v>1250032.8700000001</v>
      </c>
      <c r="H84" s="25" t="s">
        <v>43</v>
      </c>
      <c r="I84" s="25" t="s">
        <v>43</v>
      </c>
      <c r="J84" s="25">
        <f t="shared" si="2"/>
        <v>1250032.8700000001</v>
      </c>
      <c r="K84" s="25">
        <v>879167.13</v>
      </c>
      <c r="L84" s="25">
        <v>879167.13</v>
      </c>
    </row>
    <row r="85" spans="1:12" ht="49.15" customHeight="1">
      <c r="A85" s="26" t="s">
        <v>265</v>
      </c>
      <c r="B85" s="27" t="s">
        <v>167</v>
      </c>
      <c r="C85" s="61" t="s">
        <v>266</v>
      </c>
      <c r="D85" s="62"/>
      <c r="E85" s="28">
        <v>2129200</v>
      </c>
      <c r="F85" s="28">
        <v>2129200</v>
      </c>
      <c r="G85" s="28">
        <v>1250032.8700000001</v>
      </c>
      <c r="H85" s="28" t="s">
        <v>43</v>
      </c>
      <c r="I85" s="28" t="s">
        <v>43</v>
      </c>
      <c r="J85" s="28">
        <f t="shared" si="2"/>
        <v>1250032.8700000001</v>
      </c>
      <c r="K85" s="28">
        <v>879167.13</v>
      </c>
      <c r="L85" s="28">
        <v>879167.13</v>
      </c>
    </row>
    <row r="86" spans="1:12">
      <c r="A86" s="23" t="s">
        <v>262</v>
      </c>
      <c r="B86" s="24" t="s">
        <v>167</v>
      </c>
      <c r="C86" s="80" t="s">
        <v>267</v>
      </c>
      <c r="D86" s="81"/>
      <c r="E86" s="25">
        <v>1500</v>
      </c>
      <c r="F86" s="25">
        <v>1500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1500</v>
      </c>
      <c r="L86" s="25">
        <v>1500</v>
      </c>
    </row>
    <row r="87" spans="1:12" ht="36.950000000000003" customHeight="1">
      <c r="A87" s="26" t="s">
        <v>173</v>
      </c>
      <c r="B87" s="27" t="s">
        <v>167</v>
      </c>
      <c r="C87" s="61" t="s">
        <v>268</v>
      </c>
      <c r="D87" s="62"/>
      <c r="E87" s="28">
        <v>1500</v>
      </c>
      <c r="F87" s="28">
        <v>1500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1500</v>
      </c>
      <c r="L87" s="28">
        <v>1500</v>
      </c>
    </row>
    <row r="88" spans="1:12">
      <c r="A88" s="23" t="s">
        <v>262</v>
      </c>
      <c r="B88" s="24" t="s">
        <v>167</v>
      </c>
      <c r="C88" s="80" t="s">
        <v>269</v>
      </c>
      <c r="D88" s="81"/>
      <c r="E88" s="25">
        <v>244000</v>
      </c>
      <c r="F88" s="25">
        <v>244000</v>
      </c>
      <c r="G88" s="25">
        <v>244000</v>
      </c>
      <c r="H88" s="25" t="s">
        <v>43</v>
      </c>
      <c r="I88" s="25" t="s">
        <v>43</v>
      </c>
      <c r="J88" s="25">
        <f t="shared" si="2"/>
        <v>244000</v>
      </c>
      <c r="K88" s="25">
        <v>0</v>
      </c>
      <c r="L88" s="25">
        <v>0</v>
      </c>
    </row>
    <row r="89" spans="1:12" ht="49.15" customHeight="1">
      <c r="A89" s="26" t="s">
        <v>265</v>
      </c>
      <c r="B89" s="27" t="s">
        <v>167</v>
      </c>
      <c r="C89" s="61" t="s">
        <v>270</v>
      </c>
      <c r="D89" s="62"/>
      <c r="E89" s="28">
        <v>244000</v>
      </c>
      <c r="F89" s="28">
        <v>244000</v>
      </c>
      <c r="G89" s="28">
        <v>244000</v>
      </c>
      <c r="H89" s="28" t="s">
        <v>43</v>
      </c>
      <c r="I89" s="28" t="s">
        <v>43</v>
      </c>
      <c r="J89" s="28">
        <f t="shared" si="2"/>
        <v>244000</v>
      </c>
      <c r="K89" s="28"/>
      <c r="L89" s="28"/>
    </row>
    <row r="90" spans="1:12" ht="24.6" customHeight="1">
      <c r="A90" s="23" t="s">
        <v>271</v>
      </c>
      <c r="B90" s="24" t="s">
        <v>167</v>
      </c>
      <c r="C90" s="80" t="s">
        <v>272</v>
      </c>
      <c r="D90" s="81"/>
      <c r="E90" s="25">
        <v>15500</v>
      </c>
      <c r="F90" s="25">
        <v>15500</v>
      </c>
      <c r="G90" s="25">
        <v>15500</v>
      </c>
      <c r="H90" s="25" t="s">
        <v>43</v>
      </c>
      <c r="I90" s="25" t="s">
        <v>43</v>
      </c>
      <c r="J90" s="25">
        <f t="shared" si="2"/>
        <v>15500</v>
      </c>
      <c r="K90" s="25">
        <v>0</v>
      </c>
      <c r="L90" s="25">
        <v>0</v>
      </c>
    </row>
    <row r="91" spans="1:12" ht="24.6" customHeight="1">
      <c r="A91" s="23" t="s">
        <v>271</v>
      </c>
      <c r="B91" s="24" t="s">
        <v>167</v>
      </c>
      <c r="C91" s="80" t="s">
        <v>273</v>
      </c>
      <c r="D91" s="81"/>
      <c r="E91" s="25">
        <v>15500</v>
      </c>
      <c r="F91" s="25">
        <v>15500</v>
      </c>
      <c r="G91" s="25">
        <v>15500</v>
      </c>
      <c r="H91" s="25" t="s">
        <v>43</v>
      </c>
      <c r="I91" s="25" t="s">
        <v>43</v>
      </c>
      <c r="J91" s="25">
        <f t="shared" si="2"/>
        <v>15500</v>
      </c>
      <c r="K91" s="25">
        <v>0</v>
      </c>
      <c r="L91" s="25">
        <v>0</v>
      </c>
    </row>
    <row r="92" spans="1:12" ht="36.950000000000003" customHeight="1">
      <c r="A92" s="26" t="s">
        <v>173</v>
      </c>
      <c r="B92" s="27" t="s">
        <v>167</v>
      </c>
      <c r="C92" s="61" t="s">
        <v>274</v>
      </c>
      <c r="D92" s="62"/>
      <c r="E92" s="28">
        <v>15500</v>
      </c>
      <c r="F92" s="28">
        <v>15500</v>
      </c>
      <c r="G92" s="28">
        <v>15500</v>
      </c>
      <c r="H92" s="28" t="s">
        <v>43</v>
      </c>
      <c r="I92" s="28" t="s">
        <v>43</v>
      </c>
      <c r="J92" s="28">
        <f t="shared" si="2"/>
        <v>15500</v>
      </c>
      <c r="K92" s="28"/>
      <c r="L92" s="28"/>
    </row>
    <row r="93" spans="1:12">
      <c r="A93" s="23" t="s">
        <v>275</v>
      </c>
      <c r="B93" s="24" t="s">
        <v>167</v>
      </c>
      <c r="C93" s="80" t="s">
        <v>276</v>
      </c>
      <c r="D93" s="81"/>
      <c r="E93" s="25">
        <v>115200</v>
      </c>
      <c r="F93" s="25">
        <v>115200</v>
      </c>
      <c r="G93" s="25">
        <v>66779.179999999993</v>
      </c>
      <c r="H93" s="25" t="s">
        <v>43</v>
      </c>
      <c r="I93" s="25" t="s">
        <v>43</v>
      </c>
      <c r="J93" s="25">
        <f t="shared" si="2"/>
        <v>66779.179999999993</v>
      </c>
      <c r="K93" s="25">
        <v>48420.82</v>
      </c>
      <c r="L93" s="25">
        <v>48420.82</v>
      </c>
    </row>
    <row r="94" spans="1:12">
      <c r="A94" s="23" t="s">
        <v>277</v>
      </c>
      <c r="B94" s="24" t="s">
        <v>167</v>
      </c>
      <c r="C94" s="80" t="s">
        <v>278</v>
      </c>
      <c r="D94" s="81"/>
      <c r="E94" s="25">
        <v>115200</v>
      </c>
      <c r="F94" s="25">
        <v>115200</v>
      </c>
      <c r="G94" s="25">
        <v>66779.179999999993</v>
      </c>
      <c r="H94" s="25" t="s">
        <v>43</v>
      </c>
      <c r="I94" s="25" t="s">
        <v>43</v>
      </c>
      <c r="J94" s="25">
        <f t="shared" si="2"/>
        <v>66779.179999999993</v>
      </c>
      <c r="K94" s="25">
        <v>48420.82</v>
      </c>
      <c r="L94" s="25">
        <v>48420.82</v>
      </c>
    </row>
    <row r="95" spans="1:12">
      <c r="A95" s="23" t="s">
        <v>277</v>
      </c>
      <c r="B95" s="24" t="s">
        <v>167</v>
      </c>
      <c r="C95" s="80" t="s">
        <v>279</v>
      </c>
      <c r="D95" s="81"/>
      <c r="E95" s="25">
        <v>115200</v>
      </c>
      <c r="F95" s="25">
        <v>115200</v>
      </c>
      <c r="G95" s="25">
        <v>66779.179999999993</v>
      </c>
      <c r="H95" s="25" t="s">
        <v>43</v>
      </c>
      <c r="I95" s="25" t="s">
        <v>43</v>
      </c>
      <c r="J95" s="25">
        <f t="shared" si="2"/>
        <v>66779.179999999993</v>
      </c>
      <c r="K95" s="25">
        <v>48420.82</v>
      </c>
      <c r="L95" s="25">
        <v>48420.82</v>
      </c>
    </row>
    <row r="96" spans="1:12" ht="36.950000000000003" customHeight="1">
      <c r="A96" s="26" t="s">
        <v>280</v>
      </c>
      <c r="B96" s="27" t="s">
        <v>167</v>
      </c>
      <c r="C96" s="61" t="s">
        <v>281</v>
      </c>
      <c r="D96" s="62"/>
      <c r="E96" s="28">
        <v>115200</v>
      </c>
      <c r="F96" s="28">
        <v>115200</v>
      </c>
      <c r="G96" s="28">
        <v>66779.179999999993</v>
      </c>
      <c r="H96" s="28" t="s">
        <v>43</v>
      </c>
      <c r="I96" s="28" t="s">
        <v>43</v>
      </c>
      <c r="J96" s="28">
        <f t="shared" si="2"/>
        <v>66779.179999999993</v>
      </c>
      <c r="K96" s="28">
        <v>48420.82</v>
      </c>
      <c r="L96" s="28">
        <v>48420.82</v>
      </c>
    </row>
    <row r="97" spans="1:12">
      <c r="A97" s="23" t="s">
        <v>282</v>
      </c>
      <c r="B97" s="24" t="s">
        <v>167</v>
      </c>
      <c r="C97" s="80" t="s">
        <v>283</v>
      </c>
      <c r="D97" s="81"/>
      <c r="E97" s="25">
        <v>13300</v>
      </c>
      <c r="F97" s="25">
        <v>13300</v>
      </c>
      <c r="G97" s="25">
        <v>4000</v>
      </c>
      <c r="H97" s="25" t="s">
        <v>43</v>
      </c>
      <c r="I97" s="25" t="s">
        <v>43</v>
      </c>
      <c r="J97" s="25">
        <f t="shared" si="2"/>
        <v>4000</v>
      </c>
      <c r="K97" s="25">
        <v>9300</v>
      </c>
      <c r="L97" s="25">
        <v>9300</v>
      </c>
    </row>
    <row r="98" spans="1:12">
      <c r="A98" s="23" t="s">
        <v>284</v>
      </c>
      <c r="B98" s="24" t="s">
        <v>167</v>
      </c>
      <c r="C98" s="80" t="s">
        <v>285</v>
      </c>
      <c r="D98" s="81"/>
      <c r="E98" s="25">
        <v>13300</v>
      </c>
      <c r="F98" s="25">
        <v>13300</v>
      </c>
      <c r="G98" s="25">
        <v>4000</v>
      </c>
      <c r="H98" s="25" t="s">
        <v>43</v>
      </c>
      <c r="I98" s="25" t="s">
        <v>43</v>
      </c>
      <c r="J98" s="25">
        <f t="shared" si="2"/>
        <v>4000</v>
      </c>
      <c r="K98" s="25">
        <v>9300</v>
      </c>
      <c r="L98" s="25">
        <v>9300</v>
      </c>
    </row>
    <row r="99" spans="1:12">
      <c r="A99" s="23" t="s">
        <v>284</v>
      </c>
      <c r="B99" s="24" t="s">
        <v>167</v>
      </c>
      <c r="C99" s="80" t="s">
        <v>286</v>
      </c>
      <c r="D99" s="81"/>
      <c r="E99" s="25">
        <v>13300</v>
      </c>
      <c r="F99" s="25">
        <v>13300</v>
      </c>
      <c r="G99" s="25">
        <v>4000</v>
      </c>
      <c r="H99" s="25" t="s">
        <v>43</v>
      </c>
      <c r="I99" s="25" t="s">
        <v>43</v>
      </c>
      <c r="J99" s="25">
        <f t="shared" si="2"/>
        <v>4000</v>
      </c>
      <c r="K99" s="25">
        <v>9300</v>
      </c>
      <c r="L99" s="25">
        <v>9300</v>
      </c>
    </row>
    <row r="100" spans="1:12" ht="36.950000000000003" customHeight="1">
      <c r="A100" s="26" t="s">
        <v>173</v>
      </c>
      <c r="B100" s="27" t="s">
        <v>167</v>
      </c>
      <c r="C100" s="61" t="s">
        <v>287</v>
      </c>
      <c r="D100" s="62"/>
      <c r="E100" s="28">
        <v>13300</v>
      </c>
      <c r="F100" s="28">
        <v>13300</v>
      </c>
      <c r="G100" s="28">
        <v>4000</v>
      </c>
      <c r="H100" s="28" t="s">
        <v>43</v>
      </c>
      <c r="I100" s="28" t="s">
        <v>43</v>
      </c>
      <c r="J100" s="28">
        <f t="shared" si="2"/>
        <v>4000</v>
      </c>
      <c r="K100" s="28">
        <v>9300</v>
      </c>
      <c r="L100" s="28">
        <v>9300</v>
      </c>
    </row>
    <row r="101" spans="1:12">
      <c r="A101" s="23" t="s">
        <v>284</v>
      </c>
      <c r="B101" s="24" t="s">
        <v>167</v>
      </c>
      <c r="C101" s="80" t="s">
        <v>344</v>
      </c>
      <c r="D101" s="81"/>
      <c r="E101" s="25" t="s">
        <v>43</v>
      </c>
      <c r="F101" s="25" t="s">
        <v>43</v>
      </c>
      <c r="G101" s="25" t="s">
        <v>43</v>
      </c>
      <c r="H101" s="25" t="s">
        <v>43</v>
      </c>
      <c r="I101" s="25">
        <v>2333769.67</v>
      </c>
      <c r="J101" s="25">
        <f t="shared" ref="J101" si="3">IF(IF(G101="-",0,G101)+IF(H101="-",0,H101)+IF(I101="-",0,I101)=0,"-",IF(G101="-",0,G101)+IF(H101="-",0,H101)+IF(I101="-",0,I101))</f>
        <v>2333769.67</v>
      </c>
      <c r="K101" s="25">
        <f>-J101</f>
        <v>-2333769.67</v>
      </c>
      <c r="L101" s="25">
        <f>-J101</f>
        <v>-2333769.67</v>
      </c>
    </row>
    <row r="102" spans="1:12" ht="24.6" customHeight="1">
      <c r="A102" s="23" t="s">
        <v>288</v>
      </c>
      <c r="B102" s="24" t="s">
        <v>289</v>
      </c>
      <c r="C102" s="80" t="s">
        <v>44</v>
      </c>
      <c r="D102" s="81"/>
      <c r="E102" s="25" t="s">
        <v>44</v>
      </c>
      <c r="F102" s="25" t="s">
        <v>44</v>
      </c>
      <c r="G102" s="25">
        <v>-15459.64</v>
      </c>
      <c r="H102" s="25" t="s">
        <v>43</v>
      </c>
      <c r="I102" s="25">
        <v>-1013126.53</v>
      </c>
      <c r="J102" s="25">
        <f t="shared" si="2"/>
        <v>-1028586.17</v>
      </c>
      <c r="K102" s="25" t="s">
        <v>44</v>
      </c>
      <c r="L102" s="25" t="s">
        <v>44</v>
      </c>
    </row>
  </sheetData>
  <mergeCells count="104">
    <mergeCell ref="C97:D97"/>
    <mergeCell ref="C98:D98"/>
    <mergeCell ref="C99:D99"/>
    <mergeCell ref="C100:D100"/>
    <mergeCell ref="C102:D102"/>
    <mergeCell ref="C91:D91"/>
    <mergeCell ref="C92:D92"/>
    <mergeCell ref="C93:D93"/>
    <mergeCell ref="C94:D94"/>
    <mergeCell ref="C95:D95"/>
    <mergeCell ref="C96:D96"/>
    <mergeCell ref="C101:D101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topLeftCell="A22" workbookViewId="0">
      <selection activeCell="F36" sqref="F36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4" t="s">
        <v>290</v>
      </c>
      <c r="B1" s="94"/>
      <c r="C1" s="94"/>
      <c r="D1" s="94"/>
      <c r="E1" s="94"/>
      <c r="F1" s="94"/>
      <c r="G1" s="94"/>
      <c r="H1" s="94"/>
      <c r="I1" s="94"/>
    </row>
    <row r="2" spans="1:9" ht="13.15" customHeight="1">
      <c r="A2" s="44" t="s">
        <v>291</v>
      </c>
      <c r="B2" s="44"/>
      <c r="C2" s="44"/>
      <c r="D2" s="44"/>
      <c r="E2" s="44"/>
      <c r="F2" s="44"/>
      <c r="G2" s="44"/>
      <c r="H2" s="44"/>
      <c r="I2" s="44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74" t="s">
        <v>25</v>
      </c>
      <c r="B4" s="77" t="s">
        <v>26</v>
      </c>
      <c r="C4" s="68" t="s">
        <v>292</v>
      </c>
      <c r="D4" s="67" t="s">
        <v>28</v>
      </c>
      <c r="E4" s="95" t="s">
        <v>29</v>
      </c>
      <c r="F4" s="96"/>
      <c r="G4" s="96"/>
      <c r="H4" s="97"/>
      <c r="I4" s="49" t="s">
        <v>30</v>
      </c>
    </row>
    <row r="5" spans="1:9" ht="12.75" customHeight="1">
      <c r="A5" s="75"/>
      <c r="B5" s="78"/>
      <c r="C5" s="70"/>
      <c r="D5" s="65"/>
      <c r="E5" s="55" t="s">
        <v>31</v>
      </c>
      <c r="F5" s="55" t="s">
        <v>32</v>
      </c>
      <c r="G5" s="55" t="s">
        <v>33</v>
      </c>
      <c r="H5" s="52" t="s">
        <v>34</v>
      </c>
      <c r="I5" s="50"/>
    </row>
    <row r="6" spans="1:9" ht="12.75" customHeight="1">
      <c r="A6" s="75"/>
      <c r="B6" s="78"/>
      <c r="C6" s="70"/>
      <c r="D6" s="65"/>
      <c r="E6" s="65"/>
      <c r="F6" s="56"/>
      <c r="G6" s="56"/>
      <c r="H6" s="53"/>
      <c r="I6" s="50"/>
    </row>
    <row r="7" spans="1:9" ht="12.75" customHeight="1">
      <c r="A7" s="75"/>
      <c r="B7" s="78"/>
      <c r="C7" s="70"/>
      <c r="D7" s="65"/>
      <c r="E7" s="65"/>
      <c r="F7" s="56"/>
      <c r="G7" s="56"/>
      <c r="H7" s="53"/>
      <c r="I7" s="50"/>
    </row>
    <row r="8" spans="1:9" ht="12.75" customHeight="1">
      <c r="A8" s="75"/>
      <c r="B8" s="78"/>
      <c r="C8" s="70"/>
      <c r="D8" s="65"/>
      <c r="E8" s="65"/>
      <c r="F8" s="56"/>
      <c r="G8" s="56"/>
      <c r="H8" s="53"/>
      <c r="I8" s="50"/>
    </row>
    <row r="9" spans="1:9" ht="12.75" customHeight="1">
      <c r="A9" s="75"/>
      <c r="B9" s="78"/>
      <c r="C9" s="70"/>
      <c r="D9" s="65"/>
      <c r="E9" s="65"/>
      <c r="F9" s="56"/>
      <c r="G9" s="56"/>
      <c r="H9" s="53"/>
      <c r="I9" s="50"/>
    </row>
    <row r="10" spans="1:9" ht="12.75" customHeight="1">
      <c r="A10" s="76"/>
      <c r="B10" s="79"/>
      <c r="C10" s="72"/>
      <c r="D10" s="66"/>
      <c r="E10" s="66"/>
      <c r="F10" s="57"/>
      <c r="G10" s="57"/>
      <c r="H10" s="54"/>
      <c r="I10" s="51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293</v>
      </c>
      <c r="B12" s="24" t="s">
        <v>294</v>
      </c>
      <c r="C12" s="24" t="s">
        <v>44</v>
      </c>
      <c r="D12" s="25">
        <v>1174813.5900000001</v>
      </c>
      <c r="E12" s="25">
        <v>15459.64</v>
      </c>
      <c r="F12" s="25" t="s">
        <v>43</v>
      </c>
      <c r="G12" s="25">
        <f>G25</f>
        <v>1013126.53</v>
      </c>
      <c r="H12" s="25">
        <f>IF(IF(OR(E12="-",E12="x"),0,E12)+IF(OR(F12="-",F12="x"),0,F12)+IF(OR(G12="-",G12="x"),0,G12)=0,"-",IF(OR(E12="-",E12="x"),0,E12)+IF(OR(F12="-",F12="x"),0,F12)+IF(OR(G12="-",G12="x"),0,G12))</f>
        <v>1028586.17</v>
      </c>
      <c r="I12" s="25">
        <f>D12-H12</f>
        <v>146227.42000000004</v>
      </c>
    </row>
    <row r="13" spans="1:9">
      <c r="A13" s="26" t="s">
        <v>295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296</v>
      </c>
      <c r="B14" s="24" t="s">
        <v>297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298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299</v>
      </c>
      <c r="B16" s="24" t="s">
        <v>300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298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301</v>
      </c>
      <c r="B18" s="24" t="s">
        <v>302</v>
      </c>
      <c r="C18" s="24"/>
      <c r="D18" s="25">
        <v>1174813.5900000001</v>
      </c>
      <c r="E18" s="25" t="s">
        <v>44</v>
      </c>
      <c r="F18" s="25" t="s">
        <v>43</v>
      </c>
      <c r="G18" s="25" t="s">
        <v>43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303</v>
      </c>
      <c r="B19" s="24" t="s">
        <v>304</v>
      </c>
      <c r="C19" s="24"/>
      <c r="D19" s="25">
        <v>-10641213.59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3" t="s">
        <v>305</v>
      </c>
      <c r="B20" s="24" t="s">
        <v>304</v>
      </c>
      <c r="C20" s="24" t="s">
        <v>306</v>
      </c>
      <c r="D20" s="25">
        <v>-10641213.59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ht="22.5">
      <c r="A21" s="26" t="s">
        <v>307</v>
      </c>
      <c r="B21" s="27" t="s">
        <v>304</v>
      </c>
      <c r="C21" s="27" t="s">
        <v>308</v>
      </c>
      <c r="D21" s="28">
        <v>-10641213.59</v>
      </c>
      <c r="E21" s="28" t="s">
        <v>44</v>
      </c>
      <c r="F21" s="28" t="s">
        <v>43</v>
      </c>
      <c r="G21" s="28" t="s">
        <v>43</v>
      </c>
      <c r="H21" s="28" t="str">
        <f t="shared" si="0"/>
        <v>-</v>
      </c>
      <c r="I21" s="28" t="s">
        <v>44</v>
      </c>
    </row>
    <row r="22" spans="1:9">
      <c r="A22" s="23" t="s">
        <v>309</v>
      </c>
      <c r="B22" s="24" t="s">
        <v>310</v>
      </c>
      <c r="C22" s="24"/>
      <c r="D22" s="25">
        <v>11816027.18</v>
      </c>
      <c r="E22" s="25" t="s">
        <v>44</v>
      </c>
      <c r="F22" s="25" t="s">
        <v>43</v>
      </c>
      <c r="G22" s="25" t="s">
        <v>43</v>
      </c>
      <c r="H22" s="25" t="str">
        <f t="shared" si="0"/>
        <v>-</v>
      </c>
      <c r="I22" s="25" t="s">
        <v>44</v>
      </c>
    </row>
    <row r="23" spans="1:9" ht="22.5">
      <c r="A23" s="23" t="s">
        <v>305</v>
      </c>
      <c r="B23" s="24" t="s">
        <v>310</v>
      </c>
      <c r="C23" s="24" t="s">
        <v>306</v>
      </c>
      <c r="D23" s="25">
        <v>11816027.18</v>
      </c>
      <c r="E23" s="25" t="s">
        <v>44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311</v>
      </c>
      <c r="B24" s="27" t="s">
        <v>310</v>
      </c>
      <c r="C24" s="27" t="s">
        <v>312</v>
      </c>
      <c r="D24" s="28">
        <v>11816027.18</v>
      </c>
      <c r="E24" s="28" t="s">
        <v>44</v>
      </c>
      <c r="F24" s="28" t="s">
        <v>43</v>
      </c>
      <c r="G24" s="28" t="s">
        <v>43</v>
      </c>
      <c r="H24" s="28" t="str">
        <f t="shared" si="0"/>
        <v>-</v>
      </c>
      <c r="I24" s="28" t="s">
        <v>44</v>
      </c>
    </row>
    <row r="25" spans="1:9">
      <c r="A25" s="23" t="s">
        <v>313</v>
      </c>
      <c r="B25" s="24" t="s">
        <v>314</v>
      </c>
      <c r="C25" s="24" t="s">
        <v>44</v>
      </c>
      <c r="D25" s="25" t="s">
        <v>44</v>
      </c>
      <c r="E25" s="25">
        <v>15459.64</v>
      </c>
      <c r="F25" s="25" t="s">
        <v>43</v>
      </c>
      <c r="G25" s="25">
        <v>1013126.53</v>
      </c>
      <c r="H25" s="25">
        <f t="shared" si="0"/>
        <v>1028586.17</v>
      </c>
      <c r="I25" s="25" t="s">
        <v>44</v>
      </c>
    </row>
    <row r="26" spans="1:9" ht="22.5">
      <c r="A26" s="26" t="s">
        <v>315</v>
      </c>
      <c r="B26" s="27" t="s">
        <v>316</v>
      </c>
      <c r="C26" s="27" t="s">
        <v>44</v>
      </c>
      <c r="D26" s="28" t="s">
        <v>44</v>
      </c>
      <c r="E26" s="28">
        <v>15459.64</v>
      </c>
      <c r="F26" s="28" t="s">
        <v>43</v>
      </c>
      <c r="G26" s="28" t="s">
        <v>44</v>
      </c>
      <c r="H26" s="28">
        <f t="shared" si="0"/>
        <v>15459.64</v>
      </c>
      <c r="I26" s="28" t="s">
        <v>44</v>
      </c>
    </row>
    <row r="27" spans="1:9" ht="33.75">
      <c r="A27" s="26" t="s">
        <v>317</v>
      </c>
      <c r="B27" s="27" t="s">
        <v>318</v>
      </c>
      <c r="C27" s="27" t="s">
        <v>44</v>
      </c>
      <c r="D27" s="28" t="s">
        <v>44</v>
      </c>
      <c r="E27" s="28">
        <v>-7463348.0499999998</v>
      </c>
      <c r="F27" s="28" t="s">
        <v>44</v>
      </c>
      <c r="G27" s="28" t="s">
        <v>44</v>
      </c>
      <c r="H27" s="28">
        <f t="shared" si="0"/>
        <v>-7463348.0499999998</v>
      </c>
      <c r="I27" s="28" t="s">
        <v>44</v>
      </c>
    </row>
    <row r="28" spans="1:9" ht="22.5">
      <c r="A28" s="26" t="s">
        <v>319</v>
      </c>
      <c r="B28" s="27" t="s">
        <v>320</v>
      </c>
      <c r="C28" s="27" t="s">
        <v>44</v>
      </c>
      <c r="D28" s="28" t="s">
        <v>44</v>
      </c>
      <c r="E28" s="28">
        <v>7478807.6900000004</v>
      </c>
      <c r="F28" s="28" t="s">
        <v>43</v>
      </c>
      <c r="G28" s="28" t="s">
        <v>44</v>
      </c>
      <c r="H28" s="28">
        <f t="shared" si="0"/>
        <v>7478807.6900000004</v>
      </c>
      <c r="I28" s="28" t="s">
        <v>44</v>
      </c>
    </row>
    <row r="29" spans="1:9" ht="22.5">
      <c r="A29" s="26" t="s">
        <v>321</v>
      </c>
      <c r="B29" s="27" t="s">
        <v>322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22.5">
      <c r="A30" s="26" t="s">
        <v>323</v>
      </c>
      <c r="B30" s="27" t="s">
        <v>324</v>
      </c>
      <c r="C30" s="27" t="s">
        <v>44</v>
      </c>
      <c r="D30" s="28" t="s">
        <v>44</v>
      </c>
      <c r="E30" s="28" t="s">
        <v>44</v>
      </c>
      <c r="F30" s="28" t="s">
        <v>43</v>
      </c>
      <c r="G30" s="28" t="s">
        <v>43</v>
      </c>
      <c r="H30" s="28" t="str">
        <f t="shared" si="0"/>
        <v>-</v>
      </c>
      <c r="I30" s="28" t="s">
        <v>44</v>
      </c>
    </row>
    <row r="31" spans="1:9">
      <c r="A31" s="26" t="s">
        <v>325</v>
      </c>
      <c r="B31" s="27" t="s">
        <v>326</v>
      </c>
      <c r="C31" s="27" t="s">
        <v>44</v>
      </c>
      <c r="D31" s="28" t="s">
        <v>44</v>
      </c>
      <c r="E31" s="28" t="s">
        <v>44</v>
      </c>
      <c r="F31" s="28" t="s">
        <v>43</v>
      </c>
      <c r="G31" s="28" t="s">
        <v>43</v>
      </c>
      <c r="H31" s="28" t="str">
        <f t="shared" si="0"/>
        <v>-</v>
      </c>
      <c r="I31" s="28" t="s">
        <v>44</v>
      </c>
    </row>
    <row r="32" spans="1:9" ht="12.75" customHeight="1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>
      <c r="A33" t="s">
        <v>345</v>
      </c>
      <c r="E33" t="s">
        <v>346</v>
      </c>
    </row>
    <row r="34" spans="1:9" ht="14.25" customHeight="1">
      <c r="A34" s="9" t="s">
        <v>347</v>
      </c>
      <c r="B34" s="39"/>
      <c r="C34" s="9"/>
      <c r="D34" s="40"/>
      <c r="E34" s="40" t="s">
        <v>348</v>
      </c>
      <c r="F34" s="41"/>
      <c r="G34" s="41"/>
      <c r="H34" s="40" t="s">
        <v>349</v>
      </c>
      <c r="I34" s="40"/>
    </row>
    <row r="35" spans="1:9" ht="12.75" customHeight="1">
      <c r="A35" s="9"/>
      <c r="D35" s="3"/>
      <c r="E35" s="3"/>
      <c r="F35" s="3" t="s">
        <v>354</v>
      </c>
      <c r="G35" s="32"/>
      <c r="H35" s="40" t="s">
        <v>350</v>
      </c>
      <c r="I35" s="40"/>
    </row>
    <row r="36" spans="1:9" ht="9.9499999999999993" customHeight="1">
      <c r="A36" t="s">
        <v>351</v>
      </c>
      <c r="D36" s="40"/>
      <c r="E36" s="40"/>
      <c r="F36" s="42"/>
      <c r="G36" s="32"/>
      <c r="H36" s="42"/>
      <c r="I36" s="42"/>
    </row>
    <row r="37" spans="1:9" ht="9.9499999999999993" customHeight="1">
      <c r="A37" s="9" t="s">
        <v>352</v>
      </c>
      <c r="B37" s="39"/>
      <c r="C37" s="39"/>
      <c r="D37" s="38"/>
      <c r="E37" s="38"/>
      <c r="F37" s="38"/>
      <c r="G37" s="38"/>
      <c r="H37" s="38"/>
      <c r="I37" s="38"/>
    </row>
    <row r="39" spans="1:9" ht="12.75" customHeight="1">
      <c r="A39" t="s">
        <v>353</v>
      </c>
    </row>
  </sheetData>
  <mergeCells count="12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327</v>
      </c>
      <c r="B1" t="s">
        <v>36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21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294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46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46</v>
      </c>
    </row>
    <row r="10" spans="1:2">
      <c r="A10" t="s">
        <v>340</v>
      </c>
      <c r="B10" t="s">
        <v>23</v>
      </c>
    </row>
    <row r="11" spans="1:2">
      <c r="A11" t="s">
        <v>341</v>
      </c>
      <c r="B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***</cp:lastModifiedBy>
  <cp:lastPrinted>2017-09-04T05:52:27Z</cp:lastPrinted>
  <dcterms:created xsi:type="dcterms:W3CDTF">2017-09-01T10:02:13Z</dcterms:created>
  <dcterms:modified xsi:type="dcterms:W3CDTF">2017-09-04T06:08:23Z</dcterms:modified>
</cp:coreProperties>
</file>