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5" windowWidth="11805" windowHeight="6525" tabRatio="601" firstSheet="1" activeTab="2"/>
  </bookViews>
  <sheets>
    <sheet name="Лист17" sheetId="1" r:id="rId1"/>
    <sheet name="Лист2" sheetId="4" r:id="rId2"/>
    <sheet name="Лист1" sheetId="3" r:id="rId3"/>
  </sheets>
  <calcPr calcId="124519"/>
</workbook>
</file>

<file path=xl/calcChain.xml><?xml version="1.0" encoding="utf-8"?>
<calcChain xmlns="http://schemas.openxmlformats.org/spreadsheetml/2006/main">
  <c r="E79" i="3"/>
  <c r="E80"/>
  <c r="D80"/>
  <c r="D79" s="1"/>
  <c r="H85"/>
  <c r="H39"/>
  <c r="H86"/>
  <c r="H83"/>
  <c r="I83" s="1"/>
  <c r="D42" i="4"/>
  <c r="D41" s="1"/>
  <c r="F100"/>
  <c r="D100"/>
  <c r="D99" s="1"/>
  <c r="I106"/>
  <c r="J106" s="1"/>
  <c r="E106"/>
  <c r="E58"/>
  <c r="F60"/>
  <c r="F90"/>
  <c r="F27"/>
  <c r="I138"/>
  <c r="D90"/>
  <c r="D27"/>
  <c r="I93"/>
  <c r="J93" s="1"/>
  <c r="E93"/>
  <c r="F35"/>
  <c r="D35"/>
  <c r="F19"/>
  <c r="D19"/>
  <c r="E43" i="3"/>
  <c r="E23"/>
  <c r="D23"/>
  <c r="H28"/>
  <c r="I28" s="1"/>
  <c r="I123" i="4"/>
  <c r="J123" s="1"/>
  <c r="E123"/>
  <c r="I91"/>
  <c r="J91" s="1"/>
  <c r="E91"/>
  <c r="E64"/>
  <c r="I102"/>
  <c r="J102" s="1"/>
  <c r="E102"/>
  <c r="E47" i="3"/>
  <c r="H50"/>
  <c r="I50" s="1"/>
  <c r="I122" i="4"/>
  <c r="J122" s="1"/>
  <c r="E122"/>
  <c r="E63"/>
  <c r="E49"/>
  <c r="E52" i="3"/>
  <c r="F42" i="4"/>
  <c r="D57"/>
  <c r="H51" i="3"/>
  <c r="I51" s="1"/>
  <c r="D114"/>
  <c r="F57" i="4"/>
  <c r="E36" i="3"/>
  <c r="I61" i="4"/>
  <c r="J61" s="1"/>
  <c r="E61"/>
  <c r="I58"/>
  <c r="J58" s="1"/>
  <c r="H102" i="3"/>
  <c r="D127" i="4"/>
  <c r="I125"/>
  <c r="J125" s="1"/>
  <c r="E125"/>
  <c r="I116"/>
  <c r="J116" s="1"/>
  <c r="E116"/>
  <c r="F115"/>
  <c r="I115" s="1"/>
  <c r="E115"/>
  <c r="D115"/>
  <c r="J115" s="1"/>
  <c r="E114"/>
  <c r="I108"/>
  <c r="J108" s="1"/>
  <c r="E108"/>
  <c r="I107"/>
  <c r="J107" s="1"/>
  <c r="E107"/>
  <c r="I105"/>
  <c r="J105" s="1"/>
  <c r="E105"/>
  <c r="I90"/>
  <c r="I96"/>
  <c r="J96" s="1"/>
  <c r="E96"/>
  <c r="I95"/>
  <c r="J95" s="1"/>
  <c r="E95"/>
  <c r="I81"/>
  <c r="J81" s="1"/>
  <c r="E81"/>
  <c r="I73"/>
  <c r="J73" s="1"/>
  <c r="E73"/>
  <c r="E75"/>
  <c r="I64"/>
  <c r="J64" s="1"/>
  <c r="I63"/>
  <c r="J63" s="1"/>
  <c r="F48"/>
  <c r="I44"/>
  <c r="J44" s="1"/>
  <c r="E44"/>
  <c r="F39"/>
  <c r="F38" s="1"/>
  <c r="I38" s="1"/>
  <c r="D39"/>
  <c r="D38" s="1"/>
  <c r="I40"/>
  <c r="J40" s="1"/>
  <c r="E40"/>
  <c r="I39"/>
  <c r="F26"/>
  <c r="D26"/>
  <c r="I28"/>
  <c r="J28" s="1"/>
  <c r="E28"/>
  <c r="I27"/>
  <c r="F22"/>
  <c r="E22"/>
  <c r="I23"/>
  <c r="J23" s="1"/>
  <c r="E23"/>
  <c r="I22"/>
  <c r="D21"/>
  <c r="D32" i="3"/>
  <c r="D31" s="1"/>
  <c r="D56"/>
  <c r="D55" s="1"/>
  <c r="D47"/>
  <c r="H91"/>
  <c r="I91" s="1"/>
  <c r="D52"/>
  <c r="G100"/>
  <c r="G115" s="1"/>
  <c r="D131" i="4"/>
  <c r="E131" s="1"/>
  <c r="E128"/>
  <c r="E127"/>
  <c r="D76" i="3"/>
  <c r="D67"/>
  <c r="D71"/>
  <c r="D64"/>
  <c r="H76"/>
  <c r="E67"/>
  <c r="H67" s="1"/>
  <c r="I67" s="1"/>
  <c r="E32"/>
  <c r="E31" s="1"/>
  <c r="H78"/>
  <c r="I78" s="1"/>
  <c r="E60"/>
  <c r="H60" s="1"/>
  <c r="E64"/>
  <c r="H64" s="1"/>
  <c r="I64" s="1"/>
  <c r="H36"/>
  <c r="I36" s="1"/>
  <c r="I43" i="4"/>
  <c r="F120"/>
  <c r="F119" s="1"/>
  <c r="I119" s="1"/>
  <c r="D120"/>
  <c r="D119" s="1"/>
  <c r="E121"/>
  <c r="E120" s="1"/>
  <c r="E56" i="3"/>
  <c r="H56" s="1"/>
  <c r="I56" s="1"/>
  <c r="E118"/>
  <c r="H118" s="1"/>
  <c r="H87"/>
  <c r="I87" s="1"/>
  <c r="E42"/>
  <c r="H43"/>
  <c r="I43" s="1"/>
  <c r="I92" i="4"/>
  <c r="J92" s="1"/>
  <c r="E92"/>
  <c r="I60"/>
  <c r="J60" s="1"/>
  <c r="E60"/>
  <c r="I57"/>
  <c r="J57" s="1"/>
  <c r="E57"/>
  <c r="I55"/>
  <c r="J55" s="1"/>
  <c r="E55"/>
  <c r="F54"/>
  <c r="I54" s="1"/>
  <c r="E54"/>
  <c r="D54"/>
  <c r="J54" s="1"/>
  <c r="H80" i="3"/>
  <c r="H88"/>
  <c r="I88" s="1"/>
  <c r="I127" i="4"/>
  <c r="K127" s="1"/>
  <c r="I128"/>
  <c r="D42" i="3"/>
  <c r="F74" i="4"/>
  <c r="F72" s="1"/>
  <c r="I72" s="1"/>
  <c r="E104"/>
  <c r="I101"/>
  <c r="J101" s="1"/>
  <c r="I104"/>
  <c r="J104" s="1"/>
  <c r="E103"/>
  <c r="F15"/>
  <c r="F14" s="1"/>
  <c r="F18"/>
  <c r="I18" s="1"/>
  <c r="F31"/>
  <c r="F30" s="1"/>
  <c r="F34"/>
  <c r="I34" s="1"/>
  <c r="I42"/>
  <c r="F50"/>
  <c r="F82"/>
  <c r="F80" s="1"/>
  <c r="F135"/>
  <c r="F99"/>
  <c r="H89" i="3"/>
  <c r="I89" s="1"/>
  <c r="H68"/>
  <c r="I68" s="1"/>
  <c r="H69"/>
  <c r="I69" s="1"/>
  <c r="H57"/>
  <c r="I57" s="1"/>
  <c r="H58"/>
  <c r="I58" s="1"/>
  <c r="D15" i="4"/>
  <c r="D14" s="1"/>
  <c r="D18"/>
  <c r="D31"/>
  <c r="D30" s="1"/>
  <c r="D34"/>
  <c r="D50"/>
  <c r="E100"/>
  <c r="E99" s="1"/>
  <c r="E98" s="1"/>
  <c r="E83"/>
  <c r="E82" s="1"/>
  <c r="E87"/>
  <c r="E86" s="1"/>
  <c r="E85" s="1"/>
  <c r="D82"/>
  <c r="D80" s="1"/>
  <c r="E77"/>
  <c r="E43"/>
  <c r="K43" s="1"/>
  <c r="D111"/>
  <c r="D110" s="1"/>
  <c r="E112"/>
  <c r="F76"/>
  <c r="D76"/>
  <c r="I48"/>
  <c r="E48"/>
  <c r="E20"/>
  <c r="E19" s="1"/>
  <c r="E94"/>
  <c r="I94"/>
  <c r="J94" s="1"/>
  <c r="E90"/>
  <c r="J43"/>
  <c r="E50"/>
  <c r="I51"/>
  <c r="I50" s="1"/>
  <c r="E17"/>
  <c r="E16"/>
  <c r="D67"/>
  <c r="D66" s="1"/>
  <c r="D74"/>
  <c r="D72" s="1"/>
  <c r="E72" s="1"/>
  <c r="D86"/>
  <c r="D85" s="1"/>
  <c r="D132"/>
  <c r="D135"/>
  <c r="E100" i="3"/>
  <c r="F67" i="4"/>
  <c r="F66" s="1"/>
  <c r="I66" s="1"/>
  <c r="J66" s="1"/>
  <c r="F86"/>
  <c r="F85" s="1"/>
  <c r="I85" s="1"/>
  <c r="F111"/>
  <c r="F110" s="1"/>
  <c r="I110" s="1"/>
  <c r="F132"/>
  <c r="F131" s="1"/>
  <c r="H65" i="3"/>
  <c r="I65" s="1"/>
  <c r="H59"/>
  <c r="H23"/>
  <c r="E71"/>
  <c r="H71" s="1"/>
  <c r="I71" s="1"/>
  <c r="H61"/>
  <c r="I61" s="1"/>
  <c r="I60" s="1"/>
  <c r="H62"/>
  <c r="H53"/>
  <c r="I53" s="1"/>
  <c r="E133" i="4"/>
  <c r="E132" s="1"/>
  <c r="I100"/>
  <c r="E76"/>
  <c r="I77"/>
  <c r="E101"/>
  <c r="K101" s="1"/>
  <c r="H45" i="3"/>
  <c r="I45" s="1"/>
  <c r="H44"/>
  <c r="I44" s="1"/>
  <c r="H48"/>
  <c r="I48" s="1"/>
  <c r="H49"/>
  <c r="I49" s="1"/>
  <c r="I103" i="4"/>
  <c r="K103" s="1"/>
  <c r="H84" i="3"/>
  <c r="I84" s="1"/>
  <c r="H54"/>
  <c r="H52"/>
  <c r="E31" i="4"/>
  <c r="E30" s="1"/>
  <c r="E46"/>
  <c r="H81" i="3"/>
  <c r="I81" s="1"/>
  <c r="H82"/>
  <c r="I82" s="1"/>
  <c r="H73"/>
  <c r="I73" s="1"/>
  <c r="H74"/>
  <c r="I74" s="1"/>
  <c r="H75"/>
  <c r="I75" s="1"/>
  <c r="H77"/>
  <c r="I77" s="1"/>
  <c r="H70"/>
  <c r="H72"/>
  <c r="I72" s="1"/>
  <c r="H66"/>
  <c r="I66" s="1"/>
  <c r="H37"/>
  <c r="I37" s="1"/>
  <c r="H38"/>
  <c r="I38" s="1"/>
  <c r="H33"/>
  <c r="I33" s="1"/>
  <c r="H34"/>
  <c r="I34" s="1"/>
  <c r="H35"/>
  <c r="I35" s="1"/>
  <c r="H25"/>
  <c r="I25" s="1"/>
  <c r="H26"/>
  <c r="I26" s="1"/>
  <c r="H27"/>
  <c r="I27" s="1"/>
  <c r="H24"/>
  <c r="I24" s="1"/>
  <c r="E15" i="4"/>
  <c r="E14" s="1"/>
  <c r="H121" i="3"/>
  <c r="H119"/>
  <c r="D100"/>
  <c r="I11" i="4"/>
  <c r="J35"/>
  <c r="J36"/>
  <c r="E74"/>
  <c r="E136"/>
  <c r="E135" s="1"/>
  <c r="K104"/>
  <c r="I49"/>
  <c r="K49" s="1"/>
  <c r="I36"/>
  <c r="E36"/>
  <c r="I35"/>
  <c r="E35"/>
  <c r="I20"/>
  <c r="K20" s="1"/>
  <c r="I19"/>
  <c r="J19" s="1"/>
  <c r="I83"/>
  <c r="K83" s="1"/>
  <c r="I82"/>
  <c r="J82" s="1"/>
  <c r="E68"/>
  <c r="E69"/>
  <c r="E111"/>
  <c r="E110" s="1"/>
  <c r="K110" s="1"/>
  <c r="E45"/>
  <c r="E32"/>
  <c r="E33"/>
  <c r="E42"/>
  <c r="I76"/>
  <c r="J76" s="1"/>
  <c r="E47"/>
  <c r="I46"/>
  <c r="K46" s="1"/>
  <c r="I112"/>
  <c r="K112" s="1"/>
  <c r="I111"/>
  <c r="J111" s="1"/>
  <c r="I75"/>
  <c r="K75" s="1"/>
  <c r="I135"/>
  <c r="J135" s="1"/>
  <c r="I136"/>
  <c r="J136" s="1"/>
  <c r="J33"/>
  <c r="J51"/>
  <c r="I16"/>
  <c r="K16" s="1"/>
  <c r="I17"/>
  <c r="K17" s="1"/>
  <c r="I31"/>
  <c r="I32"/>
  <c r="J32" s="1"/>
  <c r="I33"/>
  <c r="I45"/>
  <c r="J45" s="1"/>
  <c r="I47"/>
  <c r="I67"/>
  <c r="J67" s="1"/>
  <c r="I68"/>
  <c r="K68" s="1"/>
  <c r="I69"/>
  <c r="I86"/>
  <c r="I87"/>
  <c r="K87" s="1"/>
  <c r="I121"/>
  <c r="K121" s="1"/>
  <c r="I132"/>
  <c r="J132" s="1"/>
  <c r="I133"/>
  <c r="K133" s="1"/>
  <c r="H79" i="3" l="1"/>
  <c r="I79" s="1"/>
  <c r="K106" i="4"/>
  <c r="J83"/>
  <c r="K22"/>
  <c r="F53"/>
  <c r="K93"/>
  <c r="I74"/>
  <c r="J74" s="1"/>
  <c r="I15"/>
  <c r="K15" s="1"/>
  <c r="K77"/>
  <c r="D29"/>
  <c r="E119"/>
  <c r="K123"/>
  <c r="H32" i="3"/>
  <c r="I32" s="1"/>
  <c r="K90" i="4"/>
  <c r="K91"/>
  <c r="K102"/>
  <c r="K122"/>
  <c r="F41"/>
  <c r="F29"/>
  <c r="I80" i="3"/>
  <c r="D41"/>
  <c r="H47"/>
  <c r="I47" s="1"/>
  <c r="I80" i="4"/>
  <c r="J80" s="1"/>
  <c r="K80" s="1"/>
  <c r="K96"/>
  <c r="K105"/>
  <c r="K107"/>
  <c r="K108"/>
  <c r="K61"/>
  <c r="K119"/>
  <c r="J119"/>
  <c r="K58"/>
  <c r="E55" i="3"/>
  <c r="E41" s="1"/>
  <c r="J17" i="4"/>
  <c r="K69"/>
  <c r="D114"/>
  <c r="F114"/>
  <c r="I114" s="1"/>
  <c r="K115"/>
  <c r="K116"/>
  <c r="K63"/>
  <c r="K125"/>
  <c r="K114"/>
  <c r="E71"/>
  <c r="K95"/>
  <c r="E80"/>
  <c r="F71"/>
  <c r="I71" s="1"/>
  <c r="J71" s="1"/>
  <c r="D71"/>
  <c r="K81"/>
  <c r="K64"/>
  <c r="D53"/>
  <c r="J110"/>
  <c r="K73"/>
  <c r="K40"/>
  <c r="K44"/>
  <c r="K51"/>
  <c r="J38"/>
  <c r="J39"/>
  <c r="E39"/>
  <c r="I26"/>
  <c r="J26" s="1"/>
  <c r="K28"/>
  <c r="D13"/>
  <c r="J68"/>
  <c r="K128"/>
  <c r="J27"/>
  <c r="E26"/>
  <c r="E27"/>
  <c r="K27" s="1"/>
  <c r="J22"/>
  <c r="F21"/>
  <c r="I21" s="1"/>
  <c r="K23"/>
  <c r="J21"/>
  <c r="E21"/>
  <c r="I52" i="3"/>
  <c r="H115"/>
  <c r="G114"/>
  <c r="D118" i="4"/>
  <c r="E118" s="1"/>
  <c r="H31" i="3"/>
  <c r="I31" s="1"/>
  <c r="D63"/>
  <c r="I76"/>
  <c r="I30" i="4"/>
  <c r="K30" s="1"/>
  <c r="D79"/>
  <c r="K50"/>
  <c r="K55"/>
  <c r="K33"/>
  <c r="K31"/>
  <c r="J69"/>
  <c r="F118"/>
  <c r="I118" s="1"/>
  <c r="J87"/>
  <c r="J77"/>
  <c r="J127"/>
  <c r="H55" i="3"/>
  <c r="I55" s="1"/>
  <c r="I23"/>
  <c r="H100"/>
  <c r="H114" s="1"/>
  <c r="I120" i="4"/>
  <c r="K120" s="1"/>
  <c r="E63" i="3"/>
  <c r="H63" s="1"/>
  <c r="I63" s="1"/>
  <c r="K35" i="4"/>
  <c r="K60"/>
  <c r="K57"/>
  <c r="D98"/>
  <c r="K92"/>
  <c r="K86"/>
  <c r="J16"/>
  <c r="J31"/>
  <c r="K76"/>
  <c r="K100"/>
  <c r="D25"/>
  <c r="D12" s="1"/>
  <c r="J128"/>
  <c r="J121"/>
  <c r="J133"/>
  <c r="J15"/>
  <c r="K136"/>
  <c r="K47"/>
  <c r="K42"/>
  <c r="K32"/>
  <c r="K111"/>
  <c r="K72"/>
  <c r="E67"/>
  <c r="K67" s="1"/>
  <c r="K135"/>
  <c r="J100"/>
  <c r="J90"/>
  <c r="K94"/>
  <c r="K54"/>
  <c r="J85"/>
  <c r="F98"/>
  <c r="I98" s="1"/>
  <c r="I99"/>
  <c r="F130"/>
  <c r="I130" s="1"/>
  <c r="I131"/>
  <c r="J131" s="1"/>
  <c r="E18"/>
  <c r="K19"/>
  <c r="J86"/>
  <c r="J42"/>
  <c r="J47"/>
  <c r="K45"/>
  <c r="J112"/>
  <c r="J46"/>
  <c r="J20"/>
  <c r="J50"/>
  <c r="J103"/>
  <c r="F79"/>
  <c r="I79" s="1"/>
  <c r="K85"/>
  <c r="J48"/>
  <c r="K48"/>
  <c r="J49"/>
  <c r="K36"/>
  <c r="J72"/>
  <c r="E79"/>
  <c r="K82"/>
  <c r="E34"/>
  <c r="K34" s="1"/>
  <c r="J34"/>
  <c r="F13"/>
  <c r="I14"/>
  <c r="K132"/>
  <c r="D130"/>
  <c r="E66"/>
  <c r="K66" s="1"/>
  <c r="E41"/>
  <c r="K18"/>
  <c r="J18"/>
  <c r="J75"/>
  <c r="D30" i="3" l="1"/>
  <c r="K74" i="4"/>
  <c r="F25"/>
  <c r="F12" s="1"/>
  <c r="J79"/>
  <c r="E30" i="3"/>
  <c r="H30" s="1"/>
  <c r="I30" s="1"/>
  <c r="J114" i="4"/>
  <c r="J130"/>
  <c r="F89"/>
  <c r="I89" s="1"/>
  <c r="E29"/>
  <c r="E13"/>
  <c r="K71"/>
  <c r="K21"/>
  <c r="K39"/>
  <c r="E38"/>
  <c r="K38" s="1"/>
  <c r="K26"/>
  <c r="H41" i="3"/>
  <c r="I41" s="1"/>
  <c r="I53" i="4"/>
  <c r="J99"/>
  <c r="K99" s="1"/>
  <c r="J30"/>
  <c r="H42" i="3"/>
  <c r="I42" s="1"/>
  <c r="D89" i="4"/>
  <c r="E89" s="1"/>
  <c r="I41"/>
  <c r="J41" s="1"/>
  <c r="K79"/>
  <c r="J98"/>
  <c r="K98"/>
  <c r="I100" i="3"/>
  <c r="I114" s="1"/>
  <c r="K118" i="4"/>
  <c r="J118"/>
  <c r="J120"/>
  <c r="E130"/>
  <c r="K130" s="1"/>
  <c r="K131"/>
  <c r="I13"/>
  <c r="I29"/>
  <c r="J29" s="1"/>
  <c r="D29" i="3"/>
  <c r="K14" i="4"/>
  <c r="J14"/>
  <c r="K89" l="1"/>
  <c r="D10"/>
  <c r="E29" i="3"/>
  <c r="H29" s="1"/>
  <c r="I29" s="1"/>
  <c r="K41" i="4"/>
  <c r="J89"/>
  <c r="J53"/>
  <c r="E53"/>
  <c r="K53" s="1"/>
  <c r="I25"/>
  <c r="J25" s="1"/>
  <c r="K29"/>
  <c r="D22" i="3"/>
  <c r="K13" i="4"/>
  <c r="J13"/>
  <c r="E25"/>
  <c r="E22" i="3" l="1"/>
  <c r="H22" s="1"/>
  <c r="I22" s="1"/>
  <c r="K25" i="4"/>
  <c r="E12"/>
  <c r="I12"/>
  <c r="J12" s="1"/>
  <c r="F10"/>
  <c r="I10" s="1"/>
  <c r="E10" l="1"/>
  <c r="K10" s="1"/>
  <c r="J10"/>
  <c r="K12"/>
</calcChain>
</file>

<file path=xl/sharedStrings.xml><?xml version="1.0" encoding="utf-8"?>
<sst xmlns="http://schemas.openxmlformats.org/spreadsheetml/2006/main" count="1385" uniqueCount="406">
  <si>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</si>
  <si>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</si>
  <si>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</si>
  <si>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</si>
  <si>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</si>
  <si>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</si>
  <si>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</si>
  <si>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</si>
  <si>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</si>
  <si>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</si>
  <si>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</si>
  <si>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</si>
  <si>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</si>
  <si>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</si>
  <si>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</si>
  <si>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</si>
  <si>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</si>
  <si>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</si>
  <si>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</si>
  <si>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</si>
  <si>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</si>
  <si>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</si>
  <si>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</si>
  <si>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</si>
  <si>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</si>
  <si>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</si>
  <si>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</si>
  <si>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</si>
  <si>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</si>
  <si>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</si>
  <si>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</si>
  <si>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</si>
  <si>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</si>
  <si>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</si>
  <si>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</si>
  <si>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700</t>
  </si>
  <si>
    <t xml:space="preserve">       из них:</t>
  </si>
  <si>
    <t xml:space="preserve">      в том числе: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</si>
  <si>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</si>
  <si>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</si>
  <si>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</si>
  <si>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</si>
  <si>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</si>
  <si>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</si>
  <si>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820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</si>
  <si>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</si>
  <si>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</si>
  <si>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</si>
  <si>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</si>
  <si>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</si>
  <si>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</si>
  <si>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</si>
  <si>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</si>
  <si>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</si>
  <si>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</si>
  <si>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</si>
  <si>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</si>
  <si>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</si>
  <si>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</si>
  <si>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</si>
  <si>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</si>
  <si>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</si>
  <si>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</si>
  <si>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</si>
  <si>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</si>
  <si>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</si>
  <si>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</si>
  <si>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</si>
  <si>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</si>
  <si>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</si>
  <si>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</si>
  <si>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</si>
  <si>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</si>
  <si>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</si>
  <si>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</si>
  <si>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</si>
  <si>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</si>
  <si>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</si>
  <si>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</si>
  <si>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</si>
  <si>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</si>
  <si>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</si>
  <si>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</si>
  <si>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</si>
  <si>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</si>
  <si>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</si>
  <si>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</si>
  <si>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</si>
  <si>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</si>
  <si>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</si>
  <si>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</si>
  <si>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</si>
  <si>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</si>
  <si>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</si>
  <si>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</si>
  <si>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</si>
  <si>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</si>
  <si>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</si>
  <si>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</si>
  <si>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</si>
  <si>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</si>
  <si>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>951 202 01001 10 0000 151</t>
  </si>
  <si>
    <t>951 202 03015 10 0000 151</t>
  </si>
  <si>
    <t>000 000 00000 00 0000 100</t>
  </si>
  <si>
    <t>182 101 02000 01 0000 110</t>
  </si>
  <si>
    <t>182 106 01030 10 0000 110</t>
  </si>
  <si>
    <t>182 106 01030 10 1000 110</t>
  </si>
  <si>
    <t>182 106 01030 10 2000 110</t>
  </si>
  <si>
    <t>182 106 06013 10 0000 110</t>
  </si>
  <si>
    <t>182 106 06013 10 1000 110</t>
  </si>
  <si>
    <t>182 106 06013 10 2000 110</t>
  </si>
  <si>
    <t>182 106 06013 10 3000 110</t>
  </si>
  <si>
    <t>182 106 06023 10 0000 110</t>
  </si>
  <si>
    <t>182 106 06023 10 1000 110</t>
  </si>
  <si>
    <t>182 106 06023 10 2000 110</t>
  </si>
  <si>
    <t>951 117 01050 10 0000 180</t>
  </si>
  <si>
    <t>182 106 00000 00 0000 110</t>
  </si>
  <si>
    <t>Налог на доходы физических лиц</t>
  </si>
  <si>
    <t>Единый сельхоз. налог</t>
  </si>
  <si>
    <t>Госпошлина</t>
  </si>
  <si>
    <t>Земельный налог,земли с/х назначения</t>
  </si>
  <si>
    <t>Земельный налог,земли  не с/х назнач.</t>
  </si>
  <si>
    <t>Аренда с/х земли</t>
  </si>
  <si>
    <t>000 870 00000 00 0000 151</t>
  </si>
  <si>
    <t>Налоговые доходы</t>
  </si>
  <si>
    <t>Налоговые доходы и неналог. доходы</t>
  </si>
  <si>
    <t>Неналоговые доходы</t>
  </si>
  <si>
    <t>Налог на имущество</t>
  </si>
  <si>
    <t>0104</t>
  </si>
  <si>
    <t>0309</t>
  </si>
  <si>
    <t>0500</t>
  </si>
  <si>
    <t>0801</t>
  </si>
  <si>
    <t>0203</t>
  </si>
  <si>
    <t>9600 0000000 000 000</t>
  </si>
  <si>
    <t>Коммунальные услуги</t>
  </si>
  <si>
    <t>Прочие расходы</t>
  </si>
  <si>
    <t>Увел стоимости материальн.запасов</t>
  </si>
  <si>
    <t xml:space="preserve">Центральный аппарат </t>
  </si>
  <si>
    <r>
      <t xml:space="preserve">финансирования дефицита бюджета                                          </t>
    </r>
    <r>
      <rPr>
        <b/>
        <sz val="9"/>
        <rFont val="Arial Cyr"/>
        <charset val="204"/>
      </rPr>
      <t xml:space="preserve"> Администрация Терновского сельского поселения</t>
    </r>
  </si>
  <si>
    <t>Культура</t>
  </si>
  <si>
    <t>210</t>
  </si>
  <si>
    <t>211</t>
  </si>
  <si>
    <t>213</t>
  </si>
  <si>
    <t>000</t>
  </si>
  <si>
    <t>212</t>
  </si>
  <si>
    <t>220</t>
  </si>
  <si>
    <t>221</t>
  </si>
  <si>
    <t>223</t>
  </si>
  <si>
    <t>225</t>
  </si>
  <si>
    <t>226</t>
  </si>
  <si>
    <t>290</t>
  </si>
  <si>
    <t>340</t>
  </si>
  <si>
    <t xml:space="preserve"> Руководитель   __________________             </t>
  </si>
  <si>
    <t>экономической службы        ____________________     О.А.Потапова</t>
  </si>
  <si>
    <t>020</t>
  </si>
  <si>
    <t>030</t>
  </si>
  <si>
    <t>Осущ. первичного воинского учета</t>
  </si>
  <si>
    <t>Глава муниципального образования</t>
  </si>
  <si>
    <t>04226215</t>
  </si>
  <si>
    <t>951</t>
  </si>
  <si>
    <t>Остатки прошлых лет по зем. налогу</t>
  </si>
  <si>
    <t>Ю.В.Кулаков</t>
  </si>
  <si>
    <t>В.А.Смирнова</t>
  </si>
  <si>
    <t xml:space="preserve">Главный бухгалтер ________________Н.Н.Землянухина          </t>
  </si>
  <si>
    <t>951 202 04999 10  0000 151</t>
  </si>
  <si>
    <t>Дотации</t>
  </si>
  <si>
    <t>Субвенции</t>
  </si>
  <si>
    <t>Невыясненные поступления</t>
  </si>
  <si>
    <t>Продажа земельных участков</t>
  </si>
  <si>
    <t>Доходы в связи с применением УСНО</t>
  </si>
  <si>
    <t>Аренда имущества</t>
  </si>
  <si>
    <t>000  000  00000 00 0000 000</t>
  </si>
  <si>
    <t>Налог на имущество физических лиц</t>
  </si>
  <si>
    <t>Продажа земельных участков, находящихся в собственности поселения</t>
  </si>
  <si>
    <t>Доходы в виде арендной платы за земли,находящиеся в собственности поселений</t>
  </si>
  <si>
    <t>Начисления на выплаты по оплате труда</t>
  </si>
  <si>
    <t>Работы, услуги по содержанию имущества</t>
  </si>
  <si>
    <t>Оплата работ и услуг</t>
  </si>
  <si>
    <t>Жилищно-коммунальное зозяйство</t>
  </si>
  <si>
    <t>000 000 00000 00 0000 110</t>
  </si>
  <si>
    <t>-</t>
  </si>
  <si>
    <t>0,00</t>
  </si>
  <si>
    <t>Муниципальная целевая программа "Сохранение и развитие культуры.."</t>
  </si>
  <si>
    <t>Муниципальная целевая программа " Социальная поддержка населения...."</t>
  </si>
  <si>
    <t>263</t>
  </si>
  <si>
    <t>Иные межбюджетные трансферты</t>
  </si>
  <si>
    <t>Прочие субвенции бюджетам поселений</t>
  </si>
  <si>
    <t>182 106 06023 10 3000 110</t>
  </si>
  <si>
    <t>0412</t>
  </si>
  <si>
    <t>Другие общегосударственные вопросы</t>
  </si>
  <si>
    <t>1000</t>
  </si>
  <si>
    <t>Социальная политика</t>
  </si>
  <si>
    <t>Прочие м/б трансф.бюджетам поселений</t>
  </si>
  <si>
    <t>951 111 05025 10 0000 120</t>
  </si>
  <si>
    <t>182 105 01000 00 0000 110</t>
  </si>
  <si>
    <t>Прочие неналоговые доходы</t>
  </si>
  <si>
    <t>0113</t>
  </si>
  <si>
    <t>Оплата прочих работ и услуг</t>
  </si>
  <si>
    <t>251</t>
  </si>
  <si>
    <t>Безвозмездные перечисления бюджетам</t>
  </si>
  <si>
    <t>Национальная экономика</t>
  </si>
  <si>
    <t>Национальная безопасность и правоохранительная деятельность</t>
  </si>
  <si>
    <t>0300</t>
  </si>
  <si>
    <t>Оплата труда и начисления</t>
  </si>
  <si>
    <t>182 105 01011 01 1000 110</t>
  </si>
  <si>
    <t>182 105 01011 01 0000 110</t>
  </si>
  <si>
    <t>182 105 03020 01 0000 110</t>
  </si>
  <si>
    <t>182 105 03020 01 1000 110</t>
  </si>
  <si>
    <t>Единый сельскохозяйственный налог (за налоговые периоды, истекшие до 1 января 2011 года)</t>
  </si>
  <si>
    <t>0503</t>
  </si>
  <si>
    <t>Физическая культура и спорт</t>
  </si>
  <si>
    <t>182 105 03010 01 1000110</t>
  </si>
  <si>
    <t>182 105 03010 01 2000 110</t>
  </si>
  <si>
    <t>182 105 03010 01 3000 110</t>
  </si>
  <si>
    <t>951 202 03024 10  0000 151</t>
  </si>
  <si>
    <t>182 105 03020 01 2000 110</t>
  </si>
  <si>
    <t>1102</t>
  </si>
  <si>
    <t>Оценка объектов, паспортизация и признание прав собственности</t>
  </si>
  <si>
    <t>0505</t>
  </si>
  <si>
    <t xml:space="preserve"> Администрация Колундаевского сельского поселения Шолоховского района</t>
  </si>
  <si>
    <t>182 105 03010 01 0000110</t>
  </si>
  <si>
    <t>182 105 03000 00 0000110</t>
  </si>
  <si>
    <t>Транспортные услуги</t>
  </si>
  <si>
    <t xml:space="preserve">Заработная плата </t>
  </si>
  <si>
    <t>Прочие выплаты</t>
  </si>
  <si>
    <r>
      <t xml:space="preserve">Наименование бюджета              </t>
    </r>
    <r>
      <rPr>
        <u/>
        <sz val="8"/>
        <rFont val="Arial Cyr"/>
        <charset val="204"/>
      </rPr>
      <t xml:space="preserve">                                               бюджет Колундаевского сельского поселения Шолоховского района   </t>
    </r>
    <r>
      <rPr>
        <sz val="8"/>
        <rFont val="Arial Cyr"/>
        <family val="2"/>
        <charset val="204"/>
      </rPr>
      <t>________________________________________________________________________________________________________________________</t>
    </r>
  </si>
  <si>
    <t>Иные выплаты аппарату, за исключением оплаты труда</t>
  </si>
  <si>
    <t>Оплата труда и начисления на выплаты по оплате труда</t>
  </si>
  <si>
    <t>Прочая закупка товаров, работ и услуг для государственных нужд</t>
  </si>
  <si>
    <t>Прочие работы, услуги</t>
  </si>
  <si>
    <t>0314</t>
  </si>
  <si>
    <t>Другие вопросы в области национальной безопасности и правоохранительной деятельности</t>
  </si>
  <si>
    <t>0409</t>
  </si>
  <si>
    <t>Другие вопросы в области национальной экономики</t>
  </si>
  <si>
    <t>Муниципальная программа "Развитие коммунального хозяйства , благоустройства, землепользования и землеустройства "</t>
  </si>
  <si>
    <t>Безвозмездные перечисления государственным и муниципальным организациям</t>
  </si>
  <si>
    <t>0400</t>
  </si>
  <si>
    <t>241</t>
  </si>
  <si>
    <t>0100</t>
  </si>
  <si>
    <t>Поддержка дорожного хозяйства</t>
  </si>
  <si>
    <t>182 101 02010 01 0000 110</t>
  </si>
  <si>
    <t>182 101 02010 01 1000 110</t>
  </si>
  <si>
    <t>182 101 02010 01 2000 110</t>
  </si>
  <si>
    <t>182 101 02010 01 3000 110</t>
  </si>
  <si>
    <t>815 111 0501310  0000 120</t>
  </si>
  <si>
    <t>902 114 06013 10 0000 430</t>
  </si>
  <si>
    <t>951 114 06025 10 0000 430</t>
  </si>
  <si>
    <t>182 105 01011 01 2000 110</t>
  </si>
  <si>
    <t xml:space="preserve">95111705050100000140110180 </t>
  </si>
  <si>
    <t>500</t>
  </si>
  <si>
    <t>520</t>
  </si>
  <si>
    <t>812</t>
  </si>
  <si>
    <t>821</t>
  </si>
  <si>
    <t>822</t>
  </si>
  <si>
    <t>0502</t>
  </si>
  <si>
    <t>Коммунальное хозяйство</t>
  </si>
  <si>
    <t>310</t>
  </si>
  <si>
    <t>182 109 04053 10 0000 110</t>
  </si>
  <si>
    <t>Минимальный налог, зачисляемый в бюджеты субъектов РФ</t>
  </si>
  <si>
    <t>182 105 01050 01 1000 110</t>
  </si>
  <si>
    <t>182 105 01050 01 2000 110</t>
  </si>
  <si>
    <t>182 105 01050 01 0000 110</t>
  </si>
  <si>
    <t>182 105 01021 01 0000 110</t>
  </si>
  <si>
    <t>182 105 01021 01 1000 110</t>
  </si>
  <si>
    <t>182 105 01021 01 2000 110</t>
  </si>
  <si>
    <t>Оплата услуг связи</t>
  </si>
  <si>
    <t>Муниципальная пенсия</t>
  </si>
  <si>
    <t>300</t>
  </si>
  <si>
    <t>222</t>
  </si>
  <si>
    <t>Прочие поступления от денежных взысканий (штрафов) и иных сумм в возмещение ущерба</t>
  </si>
  <si>
    <t>951 116 90050 10 0000 140</t>
  </si>
  <si>
    <t>200,00</t>
  </si>
  <si>
    <t>951 108 04020 01 1000 110</t>
  </si>
  <si>
    <t>0804</t>
  </si>
  <si>
    <t>0800</t>
  </si>
  <si>
    <t xml:space="preserve"> Денежные взыскания (штрафы),установл.законами субъектов РФ</t>
  </si>
  <si>
    <t>0102</t>
  </si>
  <si>
    <t>857 116 51040 02 0000 140</t>
  </si>
  <si>
    <t>182 105 01011 01 3000 110</t>
  </si>
  <si>
    <t>802 116 51040 02 0000 140</t>
  </si>
  <si>
    <t>Увел.стоим.основных средств</t>
  </si>
  <si>
    <t>000 111 05000 00 0000 120</t>
  </si>
  <si>
    <t>182 105 00000 00 0000 110</t>
  </si>
  <si>
    <t>182 101 02020 01 2000 110</t>
  </si>
  <si>
    <t>182 109 04053 10 1000 110</t>
  </si>
  <si>
    <t>182 109 04053 10 2000 110</t>
  </si>
  <si>
    <t>2293000</t>
  </si>
  <si>
    <t>62000</t>
  </si>
  <si>
    <t>951 219 05000 10  0000 151</t>
  </si>
  <si>
    <t>Возврат остатков субсидий, субвенций и иных м/б трансфертов, имеющих целевое значение, прошлых лет из бюджетов поселений</t>
  </si>
  <si>
    <t>0102 8810011 121 211</t>
  </si>
  <si>
    <t>0102 8810011 121 213</t>
  </si>
  <si>
    <t>0102 8810011 121 210</t>
  </si>
  <si>
    <t>0102 8810011 122 210</t>
  </si>
  <si>
    <t>0102 8810011 122 212</t>
  </si>
  <si>
    <t>0102 8810011 121 000</t>
  </si>
  <si>
    <t>0102 8810011 122 000</t>
  </si>
  <si>
    <t>0102 8810019 121 000</t>
  </si>
  <si>
    <t>0102 8810019 121 210</t>
  </si>
  <si>
    <t>0102 8810019 121 212</t>
  </si>
  <si>
    <t>0104 1012522 244 000</t>
  </si>
  <si>
    <t>0104 1012522 244 220</t>
  </si>
  <si>
    <t>0104 1012522 244 226</t>
  </si>
  <si>
    <t>Подпрограмма "Развитие информационных технологий"</t>
  </si>
  <si>
    <t>0104 8910011 000 000</t>
  </si>
  <si>
    <t>0104 8910011 121 000</t>
  </si>
  <si>
    <t>0104 8910011 121 210</t>
  </si>
  <si>
    <t>0104 8910011 121 211</t>
  </si>
  <si>
    <t>0104 8910011 121 213</t>
  </si>
  <si>
    <t>0104 8910011 122 000</t>
  </si>
  <si>
    <t>0104 8910011 122 210</t>
  </si>
  <si>
    <t>0104 8910011 122 212</t>
  </si>
  <si>
    <t>0104 8910019 244 000</t>
  </si>
  <si>
    <t>0104 8910019 121 000</t>
  </si>
  <si>
    <t>0104 8910019 121 210</t>
  </si>
  <si>
    <t>0104 8910019 121 212</t>
  </si>
  <si>
    <t>0104 8910019 244 220</t>
  </si>
  <si>
    <t>0104 8910019 244 221</t>
  </si>
  <si>
    <t>0104 8910019 244 223</t>
  </si>
  <si>
    <t>0104 8910019 244 225</t>
  </si>
  <si>
    <t>0104 8910019 244 226</t>
  </si>
  <si>
    <t>0104 8910019 244 222</t>
  </si>
  <si>
    <t>0104 8910019 244 300</t>
  </si>
  <si>
    <t>0104 8910019 244 340</t>
  </si>
  <si>
    <t>0104 9997239 244 340</t>
  </si>
  <si>
    <t>0104 9997239 244 300</t>
  </si>
  <si>
    <t>0113 8919999 851 290</t>
  </si>
  <si>
    <t>0113 0812516 244 290</t>
  </si>
  <si>
    <t>0113 0812516 244 000</t>
  </si>
  <si>
    <t>0113 1222526 244 226</t>
  </si>
  <si>
    <t>0113 1232527 244 226</t>
  </si>
  <si>
    <t>0113 8919999 852 290</t>
  </si>
  <si>
    <t>Программа " Муниципальная политика в Колундаевском сельском поселении "</t>
  </si>
  <si>
    <t>0203 9995118 121 210</t>
  </si>
  <si>
    <t>0203 9995118 121 211</t>
  </si>
  <si>
    <t>0203 9995118 121 213</t>
  </si>
  <si>
    <t>0309 0922520 540 251</t>
  </si>
  <si>
    <t>0309 0922520 540 000</t>
  </si>
  <si>
    <t>0309 0912519 244 226</t>
  </si>
  <si>
    <t>0314 0822517 244 340</t>
  </si>
  <si>
    <t>0409 0612513 244 225</t>
  </si>
  <si>
    <t>0409 0617351 244 225</t>
  </si>
  <si>
    <t>0412 0512509 244 226</t>
  </si>
  <si>
    <t>0412 0512509 244 000</t>
  </si>
  <si>
    <t>0502 0512512 244 310</t>
  </si>
  <si>
    <t>0502 0512512 852 290</t>
  </si>
  <si>
    <t>0502 1112523 244 226</t>
  </si>
  <si>
    <t>0502 1117356 244 226</t>
  </si>
  <si>
    <t>0503 0512507 244 223</t>
  </si>
  <si>
    <t>0503 0512508 244 340</t>
  </si>
  <si>
    <t>0503 0512510 244 225</t>
  </si>
  <si>
    <t>0503 0512510 244 222</t>
  </si>
  <si>
    <t>0503 0512511 244 226</t>
  </si>
  <si>
    <t>0503 0712515 244 225</t>
  </si>
  <si>
    <t>0505 0512509 244 226</t>
  </si>
  <si>
    <t>0505 0512509 244 000</t>
  </si>
  <si>
    <t>0707</t>
  </si>
  <si>
    <t>Муниципальная программа "Молодежь Колундаевского сельского поселения"</t>
  </si>
  <si>
    <t>Молодежная политика и оздоровление детей</t>
  </si>
  <si>
    <t>0707 0212502 244 000</t>
  </si>
  <si>
    <t>0707 0212502 244 290</t>
  </si>
  <si>
    <t>0801 0310059 611 241</t>
  </si>
  <si>
    <t>0801 0310059 611 000</t>
  </si>
  <si>
    <t>Увеличение стоимости материальных запасов</t>
  </si>
  <si>
    <t>0804 0312504 244 225</t>
  </si>
  <si>
    <t>1001 0112501 321 263</t>
  </si>
  <si>
    <t>1102 0412506 244 290</t>
  </si>
  <si>
    <t>1001 0112501 000 000</t>
  </si>
  <si>
    <t>ФОТ муниципальных органов</t>
  </si>
  <si>
    <t>Расходы на выплаты персоналу муниципальных органов</t>
  </si>
  <si>
    <t>Подпрограмма "Пожарная безопасность"</t>
  </si>
  <si>
    <t>Дорожное хозяйство</t>
  </si>
  <si>
    <t>0409 0617351 244 000</t>
  </si>
  <si>
    <t>Расходы на обеспечение мероприятий , направленных на оформление права муниципальной собственности</t>
  </si>
  <si>
    <t>Благоустройство</t>
  </si>
  <si>
    <t>0503 0510000 244 000</t>
  </si>
  <si>
    <t>Оплата стоимости мат.запасов</t>
  </si>
  <si>
    <t>Подрограмма "Благоустройство территории и обеспечение качественными жилищно-коммунальными услугами населения"</t>
  </si>
  <si>
    <t>Подрограмма "Развитие муниципального управления и муниципальной службы"</t>
  </si>
  <si>
    <t>Подрограмма "Противодействие коррупции"</t>
  </si>
  <si>
    <t>Подпрограмма "Развите культуры"</t>
  </si>
  <si>
    <t>Расходы на развитие материально-технической базы сферы культуры</t>
  </si>
  <si>
    <t>Выплата государственной пенсии за выслугу лет</t>
  </si>
  <si>
    <t>182 101 02020 01 0000 110</t>
  </si>
  <si>
    <t>182 101 02020 01 1000 110</t>
  </si>
  <si>
    <t>182 101 02020 01 3000 110</t>
  </si>
  <si>
    <t>182 101 02030 01 1000 110</t>
  </si>
  <si>
    <t>182 105 01022 01 1000 110</t>
  </si>
  <si>
    <t xml:space="preserve">           по ОКТМО</t>
  </si>
  <si>
    <t>60659430</t>
  </si>
  <si>
    <t>182 105 01021 01 3000 110</t>
  </si>
  <si>
    <t>0503 0512508 244 310</t>
  </si>
  <si>
    <t>0502 0512512 244 226</t>
  </si>
  <si>
    <t>0801 0315146 612 241</t>
  </si>
  <si>
    <t>0502 0512512 244 340</t>
  </si>
  <si>
    <t>Увел.стоим.мат.запасов</t>
  </si>
  <si>
    <t>0801 0312504 244 340</t>
  </si>
  <si>
    <t>0503 0010000 000 000</t>
  </si>
  <si>
    <t>0503 0512511 244 225</t>
  </si>
  <si>
    <t>Продажа имущества</t>
  </si>
  <si>
    <t xml:space="preserve">                                                                        на  1 декабря 2014 г.</t>
  </si>
  <si>
    <t>01.12.2014</t>
  </si>
  <si>
    <t>"03" декабря 2014 г.</t>
  </si>
  <si>
    <t>951 114 01050 10 0000 410</t>
  </si>
  <si>
    <t>951 114 06013 10 0000 430</t>
  </si>
  <si>
    <t>0801 0317385 611 241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</si>
</sst>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u/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5" xfId="0" applyBorder="1" applyAlignment="1"/>
    <xf numFmtId="49" fontId="0" fillId="0" borderId="5" xfId="0" applyNumberFormat="1" applyBorder="1"/>
    <xf numFmtId="0" fontId="0" fillId="0" borderId="5" xfId="0" applyBorder="1"/>
    <xf numFmtId="49" fontId="2" fillId="0" borderId="6" xfId="0" applyNumberFormat="1" applyFont="1" applyBorder="1" applyAlignment="1">
      <alignment horizontal="center"/>
    </xf>
    <xf numFmtId="49" fontId="2" fillId="0" borderId="6" xfId="0" applyNumberFormat="1" applyFont="1" applyBorder="1"/>
    <xf numFmtId="49" fontId="2" fillId="0" borderId="7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6" fillId="0" borderId="0" xfId="0" applyFont="1" applyBorder="1" applyAlignment="1"/>
    <xf numFmtId="0" fontId="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2" fillId="0" borderId="0" xfId="0" applyNumberFormat="1" applyFont="1" applyBorder="1"/>
    <xf numFmtId="0" fontId="3" fillId="0" borderId="5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" wrapText="1"/>
    </xf>
    <xf numFmtId="49" fontId="0" fillId="0" borderId="0" xfId="0" applyNumberFormat="1" applyBorder="1"/>
    <xf numFmtId="0" fontId="0" fillId="0" borderId="0" xfId="0" applyBorder="1"/>
    <xf numFmtId="0" fontId="4" fillId="0" borderId="0" xfId="0" applyFont="1" applyAlignment="1"/>
    <xf numFmtId="0" fontId="0" fillId="0" borderId="0" xfId="0" applyAlignment="1"/>
    <xf numFmtId="49" fontId="2" fillId="0" borderId="12" xfId="0" applyNumberFormat="1" applyFont="1" applyBorder="1"/>
    <xf numFmtId="0" fontId="2" fillId="0" borderId="11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Continuous"/>
    </xf>
    <xf numFmtId="0" fontId="1" fillId="0" borderId="0" xfId="0" applyFont="1"/>
    <xf numFmtId="2" fontId="2" fillId="0" borderId="14" xfId="0" applyNumberFormat="1" applyFont="1" applyBorder="1" applyAlignment="1">
      <alignment horizontal="center"/>
    </xf>
    <xf numFmtId="0" fontId="3" fillId="0" borderId="0" xfId="0" applyFont="1"/>
    <xf numFmtId="2" fontId="2" fillId="0" borderId="3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/>
    <xf numFmtId="2" fontId="2" fillId="0" borderId="5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10" fillId="0" borderId="0" xfId="0" applyFont="1"/>
    <xf numFmtId="49" fontId="2" fillId="0" borderId="15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2" fontId="3" fillId="0" borderId="16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wrapText="1"/>
    </xf>
    <xf numFmtId="49" fontId="7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 wrapText="1" indent="2"/>
    </xf>
    <xf numFmtId="49" fontId="3" fillId="0" borderId="16" xfId="0" applyNumberFormat="1" applyFont="1" applyBorder="1" applyAlignment="1">
      <alignment horizontal="center" wrapText="1"/>
    </xf>
    <xf numFmtId="49" fontId="7" fillId="0" borderId="16" xfId="0" applyNumberFormat="1" applyFont="1" applyBorder="1" applyAlignment="1">
      <alignment horizontal="left" wrapText="1"/>
    </xf>
    <xf numFmtId="0" fontId="7" fillId="0" borderId="0" xfId="0" applyFont="1"/>
    <xf numFmtId="0" fontId="3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2" fontId="7" fillId="0" borderId="16" xfId="0" applyNumberFormat="1" applyFont="1" applyBorder="1" applyAlignment="1">
      <alignment horizontal="left" wrapText="1"/>
    </xf>
    <xf numFmtId="2" fontId="2" fillId="0" borderId="16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wrapText="1"/>
    </xf>
    <xf numFmtId="0" fontId="3" fillId="0" borderId="16" xfId="0" applyFont="1" applyBorder="1" applyAlignment="1">
      <alignment wrapText="1"/>
    </xf>
    <xf numFmtId="2" fontId="8" fillId="0" borderId="16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left" wrapText="1"/>
    </xf>
    <xf numFmtId="2" fontId="3" fillId="0" borderId="16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20" xfId="0" applyFont="1" applyBorder="1" applyAlignment="1">
      <alignment horizontal="left" wrapText="1"/>
    </xf>
    <xf numFmtId="2" fontId="0" fillId="0" borderId="16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49" fontId="2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2" fontId="2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1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8"/>
  <sheetViews>
    <sheetView view="pageBreakPreview" topLeftCell="A109" zoomScale="110" zoomScaleSheetLayoutView="110" workbookViewId="0">
      <selection activeCell="C123" sqref="C123"/>
    </sheetView>
  </sheetViews>
  <sheetFormatPr defaultRowHeight="12.75"/>
  <cols>
    <col min="1" max="1" width="35.5703125" customWidth="1"/>
    <col min="2" max="2" width="4.5703125" customWidth="1"/>
    <col min="3" max="3" width="23" customWidth="1"/>
    <col min="4" max="4" width="11.7109375" customWidth="1"/>
    <col min="5" max="5" width="10.85546875" customWidth="1"/>
    <col min="6" max="6" width="12.42578125" customWidth="1"/>
    <col min="7" max="7" width="10.5703125" customWidth="1"/>
    <col min="8" max="8" width="11.42578125" customWidth="1"/>
    <col min="9" max="9" width="11.5703125" customWidth="1"/>
    <col min="10" max="10" width="12.28515625" customWidth="1"/>
    <col min="11" max="11" width="12.85546875" customWidth="1"/>
  </cols>
  <sheetData>
    <row r="1" spans="1:11" ht="15">
      <c r="B1" s="33"/>
      <c r="C1" s="11"/>
      <c r="D1" s="33" t="s">
        <v>57</v>
      </c>
      <c r="E1" s="10"/>
      <c r="F1" s="10"/>
      <c r="G1" s="10"/>
      <c r="H1" s="10"/>
      <c r="I1" s="10"/>
      <c r="J1" s="10" t="s">
        <v>71</v>
      </c>
      <c r="K1" s="21"/>
    </row>
    <row r="2" spans="1:11">
      <c r="A2" s="32"/>
      <c r="B2" s="3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128" t="s">
        <v>7</v>
      </c>
      <c r="B3" s="115"/>
      <c r="C3" s="115" t="s">
        <v>83</v>
      </c>
      <c r="D3" s="105"/>
      <c r="E3" s="105"/>
      <c r="F3" s="127" t="s">
        <v>9</v>
      </c>
      <c r="G3" s="127"/>
      <c r="H3" s="127"/>
      <c r="I3" s="127"/>
      <c r="J3" s="116" t="s">
        <v>58</v>
      </c>
      <c r="K3" s="105"/>
    </row>
    <row r="4" spans="1:11" ht="9.75" customHeight="1">
      <c r="A4" s="129"/>
      <c r="B4" s="115" t="s">
        <v>23</v>
      </c>
      <c r="C4" s="115" t="s">
        <v>84</v>
      </c>
      <c r="D4" s="105" t="s">
        <v>72</v>
      </c>
      <c r="E4" s="105" t="s">
        <v>59</v>
      </c>
      <c r="F4" s="127"/>
      <c r="G4" s="127"/>
      <c r="H4" s="127"/>
      <c r="I4" s="127"/>
      <c r="J4" s="116" t="s">
        <v>60</v>
      </c>
      <c r="K4" s="105"/>
    </row>
    <row r="5" spans="1:11" ht="11.25" customHeight="1">
      <c r="A5" s="129"/>
      <c r="B5" s="115" t="s">
        <v>24</v>
      </c>
      <c r="C5" s="115" t="s">
        <v>91</v>
      </c>
      <c r="D5" s="105" t="s">
        <v>73</v>
      </c>
      <c r="E5" s="105" t="s">
        <v>61</v>
      </c>
      <c r="F5" s="105" t="s">
        <v>96</v>
      </c>
      <c r="G5" s="80" t="s">
        <v>10</v>
      </c>
      <c r="H5" s="105" t="s">
        <v>13</v>
      </c>
      <c r="I5" s="105"/>
      <c r="J5" s="105" t="s">
        <v>62</v>
      </c>
      <c r="K5" s="105" t="s">
        <v>62</v>
      </c>
    </row>
    <row r="6" spans="1:11" ht="11.25" customHeight="1">
      <c r="A6" s="129"/>
      <c r="B6" s="115" t="s">
        <v>25</v>
      </c>
      <c r="C6" s="115" t="s">
        <v>99</v>
      </c>
      <c r="D6" s="105" t="s">
        <v>5</v>
      </c>
      <c r="E6" s="105" t="s">
        <v>63</v>
      </c>
      <c r="F6" s="105" t="s">
        <v>97</v>
      </c>
      <c r="G6" s="105" t="s">
        <v>11</v>
      </c>
      <c r="H6" s="105" t="s">
        <v>14</v>
      </c>
      <c r="I6" s="105" t="s">
        <v>15</v>
      </c>
      <c r="J6" s="105" t="s">
        <v>64</v>
      </c>
      <c r="K6" s="105" t="s">
        <v>65</v>
      </c>
    </row>
    <row r="7" spans="1:11" ht="10.5" customHeight="1">
      <c r="A7" s="129"/>
      <c r="B7" s="115"/>
      <c r="C7" s="115" t="s">
        <v>92</v>
      </c>
      <c r="D7" s="105"/>
      <c r="E7" s="105"/>
      <c r="F7" s="105" t="s">
        <v>98</v>
      </c>
      <c r="G7" s="105" t="s">
        <v>12</v>
      </c>
      <c r="H7" s="105"/>
      <c r="I7" s="105"/>
      <c r="J7" s="105" t="s">
        <v>66</v>
      </c>
      <c r="K7" s="105" t="s">
        <v>61</v>
      </c>
    </row>
    <row r="8" spans="1:11" ht="11.25" customHeight="1">
      <c r="A8" s="130"/>
      <c r="B8" s="115"/>
      <c r="C8" s="115"/>
      <c r="D8" s="105"/>
      <c r="E8" s="105"/>
      <c r="F8" s="105"/>
      <c r="G8" s="105"/>
      <c r="H8" s="105"/>
      <c r="I8" s="105"/>
      <c r="J8" s="105"/>
      <c r="K8" s="105" t="s">
        <v>63</v>
      </c>
    </row>
    <row r="9" spans="1:11">
      <c r="A9" s="104">
        <v>1</v>
      </c>
      <c r="B9" s="104">
        <v>2</v>
      </c>
      <c r="C9" s="104">
        <v>3</v>
      </c>
      <c r="D9" s="105" t="s">
        <v>2</v>
      </c>
      <c r="E9" s="105" t="s">
        <v>3</v>
      </c>
      <c r="F9" s="105" t="s">
        <v>16</v>
      </c>
      <c r="G9" s="105" t="s">
        <v>17</v>
      </c>
      <c r="H9" s="105" t="s">
        <v>18</v>
      </c>
      <c r="I9" s="105" t="s">
        <v>19</v>
      </c>
      <c r="J9" s="105" t="s">
        <v>67</v>
      </c>
      <c r="K9" s="105" t="s">
        <v>68</v>
      </c>
    </row>
    <row r="10" spans="1:11" s="91" customFormat="1" ht="15" customHeight="1">
      <c r="A10" s="106" t="s">
        <v>69</v>
      </c>
      <c r="B10" s="87" t="s">
        <v>70</v>
      </c>
      <c r="C10" s="87" t="s">
        <v>46</v>
      </c>
      <c r="D10" s="74">
        <f>D12+D66+D71+D79+D89+D114+D118+D130+D135</f>
        <v>8232075.6699999999</v>
      </c>
      <c r="E10" s="74">
        <f>D10</f>
        <v>8232075.6699999999</v>
      </c>
      <c r="F10" s="74">
        <f>F12+F66+F71+F79+F89+F118+F130+F135</f>
        <v>6301969.5100000007</v>
      </c>
      <c r="G10" s="74" t="s">
        <v>180</v>
      </c>
      <c r="H10" s="74" t="s">
        <v>180</v>
      </c>
      <c r="I10" s="74">
        <f t="shared" ref="I10:I20" si="0">F10</f>
        <v>6301969.5100000007</v>
      </c>
      <c r="J10" s="74">
        <f>D10-I10</f>
        <v>1930106.1599999992</v>
      </c>
      <c r="K10" s="74">
        <f>E10-I10</f>
        <v>1930106.1599999992</v>
      </c>
    </row>
    <row r="11" spans="1:11" s="54" customFormat="1" ht="15" customHeight="1">
      <c r="A11" s="107" t="s">
        <v>8</v>
      </c>
      <c r="B11" s="89"/>
      <c r="C11" s="87" t="s">
        <v>133</v>
      </c>
      <c r="D11" s="74" t="s">
        <v>180</v>
      </c>
      <c r="E11" s="74" t="s">
        <v>180</v>
      </c>
      <c r="F11" s="74" t="s">
        <v>180</v>
      </c>
      <c r="G11" s="74" t="s">
        <v>180</v>
      </c>
      <c r="H11" s="74" t="s">
        <v>180</v>
      </c>
      <c r="I11" s="74" t="str">
        <f t="shared" si="0"/>
        <v>-</v>
      </c>
      <c r="J11" s="74" t="s">
        <v>180</v>
      </c>
      <c r="K11" s="74" t="s">
        <v>180</v>
      </c>
    </row>
    <row r="12" spans="1:11" s="54" customFormat="1" ht="15" customHeight="1">
      <c r="A12" s="107"/>
      <c r="B12" s="87" t="s">
        <v>143</v>
      </c>
      <c r="C12" s="87" t="s">
        <v>238</v>
      </c>
      <c r="D12" s="74">
        <f>D13+D25+D53</f>
        <v>3568200</v>
      </c>
      <c r="E12" s="74">
        <f>D12</f>
        <v>3568200</v>
      </c>
      <c r="F12" s="74">
        <f>F13+F25+F53</f>
        <v>3014214.73</v>
      </c>
      <c r="G12" s="74"/>
      <c r="H12" s="74"/>
      <c r="I12" s="74">
        <f t="shared" si="0"/>
        <v>3014214.73</v>
      </c>
      <c r="J12" s="74">
        <f t="shared" ref="J12:J20" si="1">D12-I12</f>
        <v>553985.27</v>
      </c>
      <c r="K12" s="74">
        <f t="shared" ref="K12:K20" si="2">E12-I12</f>
        <v>553985.27</v>
      </c>
    </row>
    <row r="13" spans="1:11" s="91" customFormat="1" ht="15" customHeight="1">
      <c r="A13" s="106" t="s">
        <v>157</v>
      </c>
      <c r="B13" s="87" t="s">
        <v>143</v>
      </c>
      <c r="C13" s="87" t="s">
        <v>276</v>
      </c>
      <c r="D13" s="74">
        <f>D14+D18+D21</f>
        <v>841200</v>
      </c>
      <c r="E13" s="74">
        <f>D13</f>
        <v>841200</v>
      </c>
      <c r="F13" s="74">
        <f>F14+F18</f>
        <v>697192.6</v>
      </c>
      <c r="G13" s="74" t="s">
        <v>180</v>
      </c>
      <c r="H13" s="74" t="s">
        <v>180</v>
      </c>
      <c r="I13" s="74">
        <f t="shared" si="0"/>
        <v>697192.6</v>
      </c>
      <c r="J13" s="74">
        <f t="shared" si="1"/>
        <v>144007.40000000002</v>
      </c>
      <c r="K13" s="74">
        <f t="shared" si="2"/>
        <v>144007.40000000002</v>
      </c>
    </row>
    <row r="14" spans="1:11" s="52" customFormat="1" ht="15" customHeight="1">
      <c r="A14" s="106"/>
      <c r="B14" s="87" t="s">
        <v>143</v>
      </c>
      <c r="C14" s="87" t="s">
        <v>295</v>
      </c>
      <c r="D14" s="74">
        <f>D15</f>
        <v>791200</v>
      </c>
      <c r="E14" s="74">
        <f>E15</f>
        <v>791200</v>
      </c>
      <c r="F14" s="74">
        <f>F15</f>
        <v>660350.19999999995</v>
      </c>
      <c r="G14" s="108" t="s">
        <v>180</v>
      </c>
      <c r="H14" s="108" t="s">
        <v>180</v>
      </c>
      <c r="I14" s="74">
        <f t="shared" si="0"/>
        <v>660350.19999999995</v>
      </c>
      <c r="J14" s="74">
        <f t="shared" si="1"/>
        <v>130849.80000000005</v>
      </c>
      <c r="K14" s="74">
        <f t="shared" si="2"/>
        <v>130849.80000000005</v>
      </c>
    </row>
    <row r="15" spans="1:11" s="52" customFormat="1" ht="21.75" customHeight="1">
      <c r="A15" s="106" t="s">
        <v>227</v>
      </c>
      <c r="B15" s="87" t="s">
        <v>140</v>
      </c>
      <c r="C15" s="87" t="s">
        <v>292</v>
      </c>
      <c r="D15" s="74">
        <f>D16+D17</f>
        <v>791200</v>
      </c>
      <c r="E15" s="74">
        <f>E16+E17</f>
        <v>791200</v>
      </c>
      <c r="F15" s="74">
        <f>F16+F17</f>
        <v>660350.19999999995</v>
      </c>
      <c r="G15" s="108" t="s">
        <v>180</v>
      </c>
      <c r="H15" s="108" t="s">
        <v>180</v>
      </c>
      <c r="I15" s="74">
        <f t="shared" si="0"/>
        <v>660350.19999999995</v>
      </c>
      <c r="J15" s="74">
        <f t="shared" si="1"/>
        <v>130849.80000000005</v>
      </c>
      <c r="K15" s="74">
        <f t="shared" si="2"/>
        <v>130849.80000000005</v>
      </c>
    </row>
    <row r="16" spans="1:11" ht="15" customHeight="1">
      <c r="A16" s="107" t="s">
        <v>223</v>
      </c>
      <c r="B16" s="89" t="s">
        <v>141</v>
      </c>
      <c r="C16" s="89" t="s">
        <v>290</v>
      </c>
      <c r="D16" s="58">
        <v>607000</v>
      </c>
      <c r="E16" s="58">
        <f>D16</f>
        <v>607000</v>
      </c>
      <c r="F16" s="58">
        <v>510788.31</v>
      </c>
      <c r="G16" s="108" t="s">
        <v>180</v>
      </c>
      <c r="H16" s="108" t="s">
        <v>180</v>
      </c>
      <c r="I16" s="78">
        <f t="shared" si="0"/>
        <v>510788.31</v>
      </c>
      <c r="J16" s="78">
        <f t="shared" si="1"/>
        <v>96211.69</v>
      </c>
      <c r="K16" s="78">
        <f t="shared" si="2"/>
        <v>96211.69</v>
      </c>
    </row>
    <row r="17" spans="1:11" ht="15" customHeight="1">
      <c r="A17" s="107" t="s">
        <v>175</v>
      </c>
      <c r="B17" s="89" t="s">
        <v>142</v>
      </c>
      <c r="C17" s="89" t="s">
        <v>291</v>
      </c>
      <c r="D17" s="58">
        <v>184200</v>
      </c>
      <c r="E17" s="58">
        <f>D17</f>
        <v>184200</v>
      </c>
      <c r="F17" s="58">
        <v>149561.89000000001</v>
      </c>
      <c r="G17" s="108" t="s">
        <v>180</v>
      </c>
      <c r="H17" s="108" t="s">
        <v>180</v>
      </c>
      <c r="I17" s="78">
        <f t="shared" si="0"/>
        <v>149561.89000000001</v>
      </c>
      <c r="J17" s="78">
        <f t="shared" si="1"/>
        <v>34638.109999999986</v>
      </c>
      <c r="K17" s="78">
        <f t="shared" si="2"/>
        <v>34638.109999999986</v>
      </c>
    </row>
    <row r="18" spans="1:11" s="52" customFormat="1" ht="21" customHeight="1">
      <c r="A18" s="106" t="s">
        <v>226</v>
      </c>
      <c r="B18" s="87" t="s">
        <v>143</v>
      </c>
      <c r="C18" s="87" t="s">
        <v>296</v>
      </c>
      <c r="D18" s="74">
        <f t="shared" ref="D18:F19" si="3">D19</f>
        <v>49200</v>
      </c>
      <c r="E18" s="74">
        <f t="shared" si="3"/>
        <v>49200</v>
      </c>
      <c r="F18" s="74">
        <f t="shared" si="3"/>
        <v>36842.400000000001</v>
      </c>
      <c r="G18" s="108" t="s">
        <v>180</v>
      </c>
      <c r="H18" s="108" t="s">
        <v>180</v>
      </c>
      <c r="I18" s="74">
        <f t="shared" si="0"/>
        <v>36842.400000000001</v>
      </c>
      <c r="J18" s="74">
        <f t="shared" si="1"/>
        <v>12357.599999999999</v>
      </c>
      <c r="K18" s="74">
        <f t="shared" si="2"/>
        <v>12357.599999999999</v>
      </c>
    </row>
    <row r="19" spans="1:11" ht="21.75" customHeight="1">
      <c r="A19" s="107" t="s">
        <v>227</v>
      </c>
      <c r="B19" s="89" t="s">
        <v>140</v>
      </c>
      <c r="C19" s="89" t="s">
        <v>293</v>
      </c>
      <c r="D19" s="58">
        <f t="shared" si="3"/>
        <v>49200</v>
      </c>
      <c r="E19" s="58">
        <f t="shared" si="3"/>
        <v>49200</v>
      </c>
      <c r="F19" s="58">
        <f t="shared" si="3"/>
        <v>36842.400000000001</v>
      </c>
      <c r="G19" s="108" t="s">
        <v>180</v>
      </c>
      <c r="H19" s="108" t="s">
        <v>180</v>
      </c>
      <c r="I19" s="78">
        <f t="shared" si="0"/>
        <v>36842.400000000001</v>
      </c>
      <c r="J19" s="78">
        <f t="shared" si="1"/>
        <v>12357.599999999999</v>
      </c>
      <c r="K19" s="78">
        <f t="shared" si="2"/>
        <v>12357.599999999999</v>
      </c>
    </row>
    <row r="20" spans="1:11" ht="15" customHeight="1">
      <c r="A20" s="107" t="s">
        <v>224</v>
      </c>
      <c r="B20" s="89" t="s">
        <v>144</v>
      </c>
      <c r="C20" s="89" t="s">
        <v>294</v>
      </c>
      <c r="D20" s="58">
        <v>49200</v>
      </c>
      <c r="E20" s="58">
        <f>D20</f>
        <v>49200</v>
      </c>
      <c r="F20" s="58">
        <v>36842.400000000001</v>
      </c>
      <c r="G20" s="108" t="s">
        <v>180</v>
      </c>
      <c r="H20" s="108" t="s">
        <v>180</v>
      </c>
      <c r="I20" s="78">
        <f t="shared" si="0"/>
        <v>36842.400000000001</v>
      </c>
      <c r="J20" s="78">
        <f t="shared" si="1"/>
        <v>12357.599999999999</v>
      </c>
      <c r="K20" s="78">
        <f t="shared" si="2"/>
        <v>12357.599999999999</v>
      </c>
    </row>
    <row r="21" spans="1:11" s="52" customFormat="1" ht="21" customHeight="1">
      <c r="A21" s="106" t="s">
        <v>226</v>
      </c>
      <c r="B21" s="87" t="s">
        <v>143</v>
      </c>
      <c r="C21" s="87" t="s">
        <v>297</v>
      </c>
      <c r="D21" s="74">
        <f>D22</f>
        <v>800</v>
      </c>
      <c r="E21" s="74">
        <f>E22</f>
        <v>800</v>
      </c>
      <c r="F21" s="74">
        <f>F22</f>
        <v>0</v>
      </c>
      <c r="G21" s="108" t="s">
        <v>180</v>
      </c>
      <c r="H21" s="108" t="s">
        <v>180</v>
      </c>
      <c r="I21" s="74">
        <f t="shared" ref="I21:I23" si="4">F21</f>
        <v>0</v>
      </c>
      <c r="J21" s="74">
        <f t="shared" ref="J21:J23" si="5">D21-I21</f>
        <v>800</v>
      </c>
      <c r="K21" s="74">
        <f t="shared" ref="K21:K23" si="6">E21-I21</f>
        <v>800</v>
      </c>
    </row>
    <row r="22" spans="1:11" ht="21.75" customHeight="1">
      <c r="A22" s="107" t="s">
        <v>227</v>
      </c>
      <c r="B22" s="89" t="s">
        <v>140</v>
      </c>
      <c r="C22" s="89" t="s">
        <v>298</v>
      </c>
      <c r="D22" s="58">
        <v>800</v>
      </c>
      <c r="E22" s="58">
        <f>D22</f>
        <v>800</v>
      </c>
      <c r="F22" s="58">
        <f>F23</f>
        <v>0</v>
      </c>
      <c r="G22" s="108" t="s">
        <v>180</v>
      </c>
      <c r="H22" s="108" t="s">
        <v>180</v>
      </c>
      <c r="I22" s="78">
        <f t="shared" si="4"/>
        <v>0</v>
      </c>
      <c r="J22" s="78">
        <f t="shared" si="5"/>
        <v>800</v>
      </c>
      <c r="K22" s="78">
        <f t="shared" si="6"/>
        <v>800</v>
      </c>
    </row>
    <row r="23" spans="1:11" ht="15" customHeight="1">
      <c r="A23" s="107" t="s">
        <v>224</v>
      </c>
      <c r="B23" s="89" t="s">
        <v>144</v>
      </c>
      <c r="C23" s="89" t="s">
        <v>299</v>
      </c>
      <c r="D23" s="58">
        <v>800</v>
      </c>
      <c r="E23" s="58">
        <f>D23</f>
        <v>800</v>
      </c>
      <c r="F23" s="58">
        <v>0</v>
      </c>
      <c r="G23" s="108" t="s">
        <v>180</v>
      </c>
      <c r="H23" s="108" t="s">
        <v>180</v>
      </c>
      <c r="I23" s="78">
        <f t="shared" si="4"/>
        <v>0</v>
      </c>
      <c r="J23" s="78">
        <f t="shared" si="5"/>
        <v>800</v>
      </c>
      <c r="K23" s="78">
        <f t="shared" si="6"/>
        <v>800</v>
      </c>
    </row>
    <row r="24" spans="1:11" ht="15" customHeight="1">
      <c r="A24" s="74" t="s">
        <v>180</v>
      </c>
      <c r="B24" s="108" t="s">
        <v>180</v>
      </c>
      <c r="C24" s="108" t="s">
        <v>180</v>
      </c>
      <c r="D24" s="108" t="s">
        <v>180</v>
      </c>
      <c r="E24" s="108" t="s">
        <v>180</v>
      </c>
      <c r="F24" s="108" t="s">
        <v>180</v>
      </c>
      <c r="G24" s="108" t="s">
        <v>180</v>
      </c>
      <c r="H24" s="108" t="s">
        <v>180</v>
      </c>
      <c r="I24" s="108" t="s">
        <v>180</v>
      </c>
      <c r="J24" s="108" t="s">
        <v>180</v>
      </c>
      <c r="K24" s="108" t="s">
        <v>180</v>
      </c>
    </row>
    <row r="25" spans="1:11" ht="15" customHeight="1">
      <c r="A25" s="106" t="s">
        <v>137</v>
      </c>
      <c r="B25" s="89" t="s">
        <v>180</v>
      </c>
      <c r="C25" s="87" t="s">
        <v>128</v>
      </c>
      <c r="D25" s="74">
        <f>D26+D29+D38+D41+D50</f>
        <v>2581300</v>
      </c>
      <c r="E25" s="74">
        <f>D25</f>
        <v>2581300</v>
      </c>
      <c r="F25" s="74">
        <f>F26+F29+F38+F41+F50</f>
        <v>2174367.9</v>
      </c>
      <c r="G25" s="108" t="s">
        <v>180</v>
      </c>
      <c r="H25" s="108" t="s">
        <v>180</v>
      </c>
      <c r="I25" s="74">
        <f>F25</f>
        <v>2174367.9</v>
      </c>
      <c r="J25" s="74">
        <f>D25-I25</f>
        <v>406932.10000000009</v>
      </c>
      <c r="K25" s="74">
        <f>E25-I25</f>
        <v>406932.10000000009</v>
      </c>
    </row>
    <row r="26" spans="1:11" s="52" customFormat="1" ht="22.5" customHeight="1">
      <c r="A26" s="106" t="s">
        <v>303</v>
      </c>
      <c r="B26" s="87" t="s">
        <v>143</v>
      </c>
      <c r="C26" s="87" t="s">
        <v>300</v>
      </c>
      <c r="D26" s="123">
        <f>D27</f>
        <v>36100</v>
      </c>
      <c r="E26" s="74">
        <f t="shared" ref="E26:E27" si="7">D26</f>
        <v>36100</v>
      </c>
      <c r="F26" s="74">
        <f>F27</f>
        <v>26666</v>
      </c>
      <c r="G26" s="108" t="s">
        <v>180</v>
      </c>
      <c r="H26" s="108" t="s">
        <v>180</v>
      </c>
      <c r="I26" s="74">
        <f t="shared" ref="I26:I27" si="8">F26</f>
        <v>26666</v>
      </c>
      <c r="J26" s="74">
        <f t="shared" ref="J26:J27" si="9">D26-I26</f>
        <v>9434</v>
      </c>
      <c r="K26" s="74">
        <f t="shared" ref="K26:K27" si="10">E26-I26</f>
        <v>9434</v>
      </c>
    </row>
    <row r="27" spans="1:11" s="72" customFormat="1" ht="15" customHeight="1">
      <c r="A27" s="107" t="s">
        <v>177</v>
      </c>
      <c r="B27" s="89" t="s">
        <v>145</v>
      </c>
      <c r="C27" s="89" t="s">
        <v>301</v>
      </c>
      <c r="D27" s="114">
        <f>D28</f>
        <v>36100</v>
      </c>
      <c r="E27" s="78">
        <f t="shared" si="7"/>
        <v>36100</v>
      </c>
      <c r="F27" s="78">
        <f>F28</f>
        <v>26666</v>
      </c>
      <c r="G27" s="109" t="s">
        <v>180</v>
      </c>
      <c r="H27" s="109" t="s">
        <v>180</v>
      </c>
      <c r="I27" s="78">
        <f t="shared" si="8"/>
        <v>26666</v>
      </c>
      <c r="J27" s="78">
        <f t="shared" si="9"/>
        <v>9434</v>
      </c>
      <c r="K27" s="78">
        <f t="shared" si="10"/>
        <v>9434</v>
      </c>
    </row>
    <row r="28" spans="1:11" ht="15" customHeight="1">
      <c r="A28" s="107" t="s">
        <v>229</v>
      </c>
      <c r="B28" s="89" t="s">
        <v>149</v>
      </c>
      <c r="C28" s="89" t="s">
        <v>302</v>
      </c>
      <c r="D28" s="96">
        <v>36100</v>
      </c>
      <c r="E28" s="58">
        <f t="shared" ref="E28" si="11">D28</f>
        <v>36100</v>
      </c>
      <c r="F28" s="58">
        <v>26666</v>
      </c>
      <c r="G28" s="108" t="s">
        <v>180</v>
      </c>
      <c r="H28" s="108" t="s">
        <v>180</v>
      </c>
      <c r="I28" s="78">
        <f t="shared" ref="I28" si="12">F28</f>
        <v>26666</v>
      </c>
      <c r="J28" s="78">
        <f t="shared" ref="J28" si="13">D28-I28</f>
        <v>9434</v>
      </c>
      <c r="K28" s="78">
        <f t="shared" ref="K28" si="14">E28-I28</f>
        <v>9434</v>
      </c>
    </row>
    <row r="29" spans="1:11" ht="23.25" customHeight="1">
      <c r="A29" s="106" t="s">
        <v>369</v>
      </c>
      <c r="B29" s="87" t="s">
        <v>143</v>
      </c>
      <c r="C29" s="87" t="s">
        <v>304</v>
      </c>
      <c r="D29" s="123">
        <f>D30+D34</f>
        <v>2237400</v>
      </c>
      <c r="E29" s="74">
        <f>E30+E34</f>
        <v>2237400</v>
      </c>
      <c r="F29" s="74">
        <f>F30+F34</f>
        <v>1889657.07</v>
      </c>
      <c r="G29" s="74" t="s">
        <v>180</v>
      </c>
      <c r="H29" s="74" t="s">
        <v>180</v>
      </c>
      <c r="I29" s="74">
        <f>F29</f>
        <v>1889657.07</v>
      </c>
      <c r="J29" s="74">
        <f>D29-I29</f>
        <v>347742.92999999993</v>
      </c>
      <c r="K29" s="74">
        <f>E29-I29</f>
        <v>347742.92999999993</v>
      </c>
    </row>
    <row r="30" spans="1:11" s="52" customFormat="1" ht="13.5" customHeight="1">
      <c r="A30" s="106" t="s">
        <v>368</v>
      </c>
      <c r="B30" s="87" t="s">
        <v>143</v>
      </c>
      <c r="C30" s="87" t="s">
        <v>305</v>
      </c>
      <c r="D30" s="123">
        <f>D31</f>
        <v>2058800</v>
      </c>
      <c r="E30" s="74">
        <f>E31</f>
        <v>2058800</v>
      </c>
      <c r="F30" s="74">
        <f>F31</f>
        <v>1756140.27</v>
      </c>
      <c r="G30" s="108" t="s">
        <v>180</v>
      </c>
      <c r="H30" s="108" t="s">
        <v>180</v>
      </c>
      <c r="I30" s="74">
        <f>F30</f>
        <v>1756140.27</v>
      </c>
      <c r="J30" s="74">
        <f t="shared" ref="J30:J42" si="15">D30-I30</f>
        <v>302659.73</v>
      </c>
      <c r="K30" s="74">
        <f t="shared" ref="K30:K47" si="16">E30-I30</f>
        <v>302659.73</v>
      </c>
    </row>
    <row r="31" spans="1:11" s="52" customFormat="1" ht="23.25" customHeight="1">
      <c r="A31" s="107" t="s">
        <v>227</v>
      </c>
      <c r="B31" s="87" t="s">
        <v>140</v>
      </c>
      <c r="C31" s="87" t="s">
        <v>306</v>
      </c>
      <c r="D31" s="74">
        <f>D32+D33</f>
        <v>2058800</v>
      </c>
      <c r="E31" s="74">
        <f t="shared" ref="E31:E36" si="17">D31</f>
        <v>2058800</v>
      </c>
      <c r="F31" s="74">
        <f>F32+F33</f>
        <v>1756140.27</v>
      </c>
      <c r="G31" s="108" t="s">
        <v>180</v>
      </c>
      <c r="H31" s="108" t="s">
        <v>180</v>
      </c>
      <c r="I31" s="74">
        <f>F31</f>
        <v>1756140.27</v>
      </c>
      <c r="J31" s="74">
        <f t="shared" si="15"/>
        <v>302659.73</v>
      </c>
      <c r="K31" s="74">
        <f t="shared" si="16"/>
        <v>302659.73</v>
      </c>
    </row>
    <row r="32" spans="1:11" ht="15" customHeight="1">
      <c r="A32" s="77" t="s">
        <v>223</v>
      </c>
      <c r="B32" s="89" t="s">
        <v>141</v>
      </c>
      <c r="C32" s="89" t="s">
        <v>307</v>
      </c>
      <c r="D32" s="58">
        <v>1605300</v>
      </c>
      <c r="E32" s="78">
        <f t="shared" si="17"/>
        <v>1605300</v>
      </c>
      <c r="F32" s="58">
        <v>1363035.68</v>
      </c>
      <c r="G32" s="108" t="s">
        <v>180</v>
      </c>
      <c r="H32" s="108" t="s">
        <v>180</v>
      </c>
      <c r="I32" s="78">
        <f>F32</f>
        <v>1363035.68</v>
      </c>
      <c r="J32" s="78">
        <f t="shared" si="15"/>
        <v>242264.32000000007</v>
      </c>
      <c r="K32" s="78">
        <f t="shared" si="16"/>
        <v>242264.32000000007</v>
      </c>
    </row>
    <row r="33" spans="1:11" ht="15" customHeight="1">
      <c r="A33" s="77" t="s">
        <v>175</v>
      </c>
      <c r="B33" s="89" t="s">
        <v>142</v>
      </c>
      <c r="C33" s="89" t="s">
        <v>308</v>
      </c>
      <c r="D33" s="58">
        <v>453500</v>
      </c>
      <c r="E33" s="78">
        <f t="shared" si="17"/>
        <v>453500</v>
      </c>
      <c r="F33" s="58">
        <v>393104.59</v>
      </c>
      <c r="G33" s="108" t="s">
        <v>180</v>
      </c>
      <c r="H33" s="108" t="s">
        <v>180</v>
      </c>
      <c r="I33" s="78">
        <f t="shared" ref="I33:I42" si="18">F33</f>
        <v>393104.59</v>
      </c>
      <c r="J33" s="78">
        <f>D33-F33</f>
        <v>60395.409999999974</v>
      </c>
      <c r="K33" s="78">
        <f t="shared" si="16"/>
        <v>60395.409999999974</v>
      </c>
    </row>
    <row r="34" spans="1:11" s="52" customFormat="1" ht="22.5" customHeight="1">
      <c r="A34" s="106" t="s">
        <v>226</v>
      </c>
      <c r="B34" s="87" t="s">
        <v>143</v>
      </c>
      <c r="C34" s="87" t="s">
        <v>309</v>
      </c>
      <c r="D34" s="123">
        <f>D35</f>
        <v>178600</v>
      </c>
      <c r="E34" s="74">
        <f t="shared" si="17"/>
        <v>178600</v>
      </c>
      <c r="F34" s="74">
        <f>F35</f>
        <v>133516.79999999999</v>
      </c>
      <c r="G34" s="108" t="s">
        <v>180</v>
      </c>
      <c r="H34" s="108" t="s">
        <v>180</v>
      </c>
      <c r="I34" s="74">
        <f t="shared" si="18"/>
        <v>133516.79999999999</v>
      </c>
      <c r="J34" s="74">
        <f>D34-F34</f>
        <v>45083.200000000012</v>
      </c>
      <c r="K34" s="74">
        <f t="shared" si="16"/>
        <v>45083.200000000012</v>
      </c>
    </row>
    <row r="35" spans="1:11" ht="21.75" customHeight="1">
      <c r="A35" s="107" t="s">
        <v>227</v>
      </c>
      <c r="B35" s="89" t="s">
        <v>140</v>
      </c>
      <c r="C35" s="89" t="s">
        <v>310</v>
      </c>
      <c r="D35" s="58">
        <f>D36</f>
        <v>178600</v>
      </c>
      <c r="E35" s="78">
        <f t="shared" si="17"/>
        <v>178600</v>
      </c>
      <c r="F35" s="78">
        <f>F36</f>
        <v>133516.79999999999</v>
      </c>
      <c r="G35" s="108" t="s">
        <v>180</v>
      </c>
      <c r="H35" s="108" t="s">
        <v>180</v>
      </c>
      <c r="I35" s="78">
        <f t="shared" si="18"/>
        <v>133516.79999999999</v>
      </c>
      <c r="J35" s="78">
        <f>D35-F35</f>
        <v>45083.200000000012</v>
      </c>
      <c r="K35" s="78">
        <f t="shared" si="16"/>
        <v>45083.200000000012</v>
      </c>
    </row>
    <row r="36" spans="1:11" ht="15" customHeight="1">
      <c r="A36" s="107" t="s">
        <v>224</v>
      </c>
      <c r="B36" s="89" t="s">
        <v>144</v>
      </c>
      <c r="C36" s="89" t="s">
        <v>311</v>
      </c>
      <c r="D36" s="58">
        <v>178600</v>
      </c>
      <c r="E36" s="78">
        <f t="shared" si="17"/>
        <v>178600</v>
      </c>
      <c r="F36" s="58">
        <v>133516.79999999999</v>
      </c>
      <c r="G36" s="78" t="s">
        <v>180</v>
      </c>
      <c r="H36" s="78" t="s">
        <v>180</v>
      </c>
      <c r="I36" s="78">
        <f t="shared" si="18"/>
        <v>133516.79999999999</v>
      </c>
      <c r="J36" s="78">
        <f>D36-F36</f>
        <v>45083.200000000012</v>
      </c>
      <c r="K36" s="78">
        <f t="shared" si="16"/>
        <v>45083.200000000012</v>
      </c>
    </row>
    <row r="37" spans="1:11" ht="15" customHeight="1">
      <c r="A37" s="77"/>
      <c r="B37" s="89"/>
      <c r="C37" s="89"/>
      <c r="D37" s="58"/>
      <c r="E37" s="78"/>
      <c r="F37" s="58"/>
      <c r="G37" s="78"/>
      <c r="H37" s="78"/>
      <c r="I37" s="78"/>
      <c r="J37" s="78"/>
      <c r="K37" s="78"/>
    </row>
    <row r="38" spans="1:11" s="52" customFormat="1" ht="15" customHeight="1">
      <c r="A38" s="106" t="s">
        <v>224</v>
      </c>
      <c r="B38" s="87" t="s">
        <v>143</v>
      </c>
      <c r="C38" s="87" t="s">
        <v>313</v>
      </c>
      <c r="D38" s="123">
        <f>D39</f>
        <v>1200</v>
      </c>
      <c r="E38" s="74">
        <f>E39</f>
        <v>1200</v>
      </c>
      <c r="F38" s="74">
        <f>F39</f>
        <v>300</v>
      </c>
      <c r="G38" s="108" t="s">
        <v>180</v>
      </c>
      <c r="H38" s="108" t="s">
        <v>180</v>
      </c>
      <c r="I38" s="74">
        <f>F38</f>
        <v>300</v>
      </c>
      <c r="J38" s="74">
        <f t="shared" ref="J38:J40" si="19">D38-I38</f>
        <v>900</v>
      </c>
      <c r="K38" s="74">
        <f t="shared" ref="K38:K40" si="20">E38-I38</f>
        <v>900</v>
      </c>
    </row>
    <row r="39" spans="1:11" s="52" customFormat="1" ht="23.25" customHeight="1">
      <c r="A39" s="107" t="s">
        <v>227</v>
      </c>
      <c r="B39" s="87" t="s">
        <v>140</v>
      </c>
      <c r="C39" s="89" t="s">
        <v>314</v>
      </c>
      <c r="D39" s="114">
        <f>D40</f>
        <v>1200</v>
      </c>
      <c r="E39" s="78">
        <f t="shared" ref="E39:E40" si="21">D39</f>
        <v>1200</v>
      </c>
      <c r="F39" s="78">
        <f>F40</f>
        <v>300</v>
      </c>
      <c r="G39" s="109" t="s">
        <v>180</v>
      </c>
      <c r="H39" s="109" t="s">
        <v>180</v>
      </c>
      <c r="I39" s="78">
        <f>F39</f>
        <v>300</v>
      </c>
      <c r="J39" s="78">
        <f t="shared" si="19"/>
        <v>900</v>
      </c>
      <c r="K39" s="78">
        <f t="shared" si="20"/>
        <v>900</v>
      </c>
    </row>
    <row r="40" spans="1:11" ht="15" customHeight="1">
      <c r="A40" s="107" t="s">
        <v>224</v>
      </c>
      <c r="B40" s="89" t="s">
        <v>144</v>
      </c>
      <c r="C40" s="89" t="s">
        <v>315</v>
      </c>
      <c r="D40" s="96">
        <v>1200</v>
      </c>
      <c r="E40" s="78">
        <f t="shared" si="21"/>
        <v>1200</v>
      </c>
      <c r="F40" s="58">
        <v>300</v>
      </c>
      <c r="G40" s="108" t="s">
        <v>180</v>
      </c>
      <c r="H40" s="108" t="s">
        <v>180</v>
      </c>
      <c r="I40" s="78">
        <f>F40</f>
        <v>300</v>
      </c>
      <c r="J40" s="78">
        <f t="shared" si="19"/>
        <v>900</v>
      </c>
      <c r="K40" s="78">
        <f t="shared" si="20"/>
        <v>900</v>
      </c>
    </row>
    <row r="41" spans="1:11" s="52" customFormat="1" ht="22.5" customHeight="1">
      <c r="A41" s="106" t="s">
        <v>228</v>
      </c>
      <c r="B41" s="87" t="s">
        <v>143</v>
      </c>
      <c r="C41" s="87" t="s">
        <v>312</v>
      </c>
      <c r="D41" s="123">
        <f>D42+D48</f>
        <v>306400</v>
      </c>
      <c r="E41" s="74">
        <f t="shared" ref="E41:E46" si="22">D41</f>
        <v>306400</v>
      </c>
      <c r="F41" s="74">
        <f>F42+F48</f>
        <v>257544.83</v>
      </c>
      <c r="G41" s="108" t="s">
        <v>180</v>
      </c>
      <c r="H41" s="108" t="s">
        <v>180</v>
      </c>
      <c r="I41" s="74">
        <f t="shared" si="18"/>
        <v>257544.83</v>
      </c>
      <c r="J41" s="74">
        <f t="shared" si="15"/>
        <v>48855.170000000013</v>
      </c>
      <c r="K41" s="74">
        <f t="shared" si="16"/>
        <v>48855.170000000013</v>
      </c>
    </row>
    <row r="42" spans="1:11" s="72" customFormat="1" ht="15" customHeight="1">
      <c r="A42" s="107" t="s">
        <v>177</v>
      </c>
      <c r="B42" s="89" t="s">
        <v>145</v>
      </c>
      <c r="C42" s="89" t="s">
        <v>316</v>
      </c>
      <c r="D42" s="78">
        <f>D43+D44+D45+D46+D47</f>
        <v>188300</v>
      </c>
      <c r="E42" s="78">
        <f t="shared" si="22"/>
        <v>188300</v>
      </c>
      <c r="F42" s="78">
        <f>F43+F44+F45+F46+F47</f>
        <v>167078.93</v>
      </c>
      <c r="G42" s="109" t="s">
        <v>180</v>
      </c>
      <c r="H42" s="109" t="s">
        <v>180</v>
      </c>
      <c r="I42" s="78">
        <f t="shared" si="18"/>
        <v>167078.93</v>
      </c>
      <c r="J42" s="78">
        <f t="shared" si="15"/>
        <v>21221.070000000007</v>
      </c>
      <c r="K42" s="78">
        <f t="shared" si="16"/>
        <v>21221.070000000007</v>
      </c>
    </row>
    <row r="43" spans="1:11" s="72" customFormat="1" ht="15" customHeight="1">
      <c r="A43" s="111" t="s">
        <v>265</v>
      </c>
      <c r="B43" s="89" t="s">
        <v>146</v>
      </c>
      <c r="C43" s="89" t="s">
        <v>317</v>
      </c>
      <c r="D43" s="78">
        <v>15500</v>
      </c>
      <c r="E43" s="78">
        <f>D43</f>
        <v>15500</v>
      </c>
      <c r="F43" s="78">
        <v>12513.09</v>
      </c>
      <c r="G43" s="78" t="s">
        <v>180</v>
      </c>
      <c r="H43" s="78" t="s">
        <v>180</v>
      </c>
      <c r="I43" s="78">
        <f>F43</f>
        <v>12513.09</v>
      </c>
      <c r="J43" s="78">
        <f>D43-I43</f>
        <v>2986.91</v>
      </c>
      <c r="K43" s="78">
        <f>E43-I43</f>
        <v>2986.91</v>
      </c>
    </row>
    <row r="44" spans="1:11" s="52" customFormat="1" ht="15" customHeight="1">
      <c r="A44" s="107" t="s">
        <v>222</v>
      </c>
      <c r="B44" s="89" t="s">
        <v>268</v>
      </c>
      <c r="C44" s="89" t="s">
        <v>321</v>
      </c>
      <c r="D44" s="78">
        <v>1500</v>
      </c>
      <c r="E44" s="78">
        <f t="shared" ref="E44" si="23">D44</f>
        <v>1500</v>
      </c>
      <c r="F44" s="78">
        <v>0</v>
      </c>
      <c r="G44" s="109" t="s">
        <v>180</v>
      </c>
      <c r="H44" s="109" t="s">
        <v>180</v>
      </c>
      <c r="I44" s="78">
        <f t="shared" ref="I44" si="24">F44</f>
        <v>0</v>
      </c>
      <c r="J44" s="78">
        <f t="shared" ref="J44" si="25">D44-I44</f>
        <v>1500</v>
      </c>
      <c r="K44" s="78">
        <f t="shared" ref="K44" si="26">E44-I44</f>
        <v>1500</v>
      </c>
    </row>
    <row r="45" spans="1:11" s="52" customFormat="1" ht="15" customHeight="1">
      <c r="A45" s="107" t="s">
        <v>134</v>
      </c>
      <c r="B45" s="89" t="s">
        <v>147</v>
      </c>
      <c r="C45" s="89" t="s">
        <v>318</v>
      </c>
      <c r="D45" s="78">
        <v>71600</v>
      </c>
      <c r="E45" s="78">
        <f t="shared" si="22"/>
        <v>71600</v>
      </c>
      <c r="F45" s="78">
        <v>56760.45</v>
      </c>
      <c r="G45" s="109" t="s">
        <v>180</v>
      </c>
      <c r="H45" s="109" t="s">
        <v>180</v>
      </c>
      <c r="I45" s="78">
        <f t="shared" ref="I45:I51" si="27">F45</f>
        <v>56760.45</v>
      </c>
      <c r="J45" s="78">
        <f t="shared" ref="J45:J51" si="28">D45-I45</f>
        <v>14839.550000000003</v>
      </c>
      <c r="K45" s="78">
        <f t="shared" si="16"/>
        <v>14839.550000000003</v>
      </c>
    </row>
    <row r="46" spans="1:11" s="52" customFormat="1" ht="15" customHeight="1">
      <c r="A46" s="107" t="s">
        <v>176</v>
      </c>
      <c r="B46" s="89" t="s">
        <v>148</v>
      </c>
      <c r="C46" s="89" t="s">
        <v>319</v>
      </c>
      <c r="D46" s="78">
        <v>60200</v>
      </c>
      <c r="E46" s="78">
        <f t="shared" si="22"/>
        <v>60200</v>
      </c>
      <c r="F46" s="78">
        <v>60025.43</v>
      </c>
      <c r="G46" s="108" t="s">
        <v>180</v>
      </c>
      <c r="H46" s="108" t="s">
        <v>180</v>
      </c>
      <c r="I46" s="78">
        <f t="shared" si="27"/>
        <v>60025.43</v>
      </c>
      <c r="J46" s="78">
        <f t="shared" si="28"/>
        <v>174.56999999999971</v>
      </c>
      <c r="K46" s="78">
        <f t="shared" si="16"/>
        <v>174.56999999999971</v>
      </c>
    </row>
    <row r="47" spans="1:11" ht="15" customHeight="1">
      <c r="A47" s="107" t="s">
        <v>229</v>
      </c>
      <c r="B47" s="89" t="s">
        <v>149</v>
      </c>
      <c r="C47" s="89" t="s">
        <v>320</v>
      </c>
      <c r="D47" s="58">
        <v>39500</v>
      </c>
      <c r="E47" s="58">
        <f t="shared" ref="E47:E48" si="29">D47</f>
        <v>39500</v>
      </c>
      <c r="F47" s="58">
        <v>37779.96</v>
      </c>
      <c r="G47" s="108" t="s">
        <v>180</v>
      </c>
      <c r="H47" s="108" t="s">
        <v>180</v>
      </c>
      <c r="I47" s="78">
        <f t="shared" si="27"/>
        <v>37779.96</v>
      </c>
      <c r="J47" s="78">
        <f t="shared" si="28"/>
        <v>1720.0400000000009</v>
      </c>
      <c r="K47" s="78">
        <f t="shared" si="16"/>
        <v>1720.0400000000009</v>
      </c>
    </row>
    <row r="48" spans="1:11" ht="15" customHeight="1">
      <c r="A48" s="106" t="s">
        <v>136</v>
      </c>
      <c r="B48" s="87" t="s">
        <v>267</v>
      </c>
      <c r="C48" s="87" t="s">
        <v>322</v>
      </c>
      <c r="D48" s="74">
        <v>118100</v>
      </c>
      <c r="E48" s="74">
        <f t="shared" si="29"/>
        <v>118100</v>
      </c>
      <c r="F48" s="74">
        <f>F49</f>
        <v>90465.9</v>
      </c>
      <c r="G48" s="108" t="s">
        <v>180</v>
      </c>
      <c r="H48" s="108" t="s">
        <v>180</v>
      </c>
      <c r="I48" s="74">
        <f t="shared" si="27"/>
        <v>90465.9</v>
      </c>
      <c r="J48" s="74">
        <f t="shared" si="28"/>
        <v>27634.100000000006</v>
      </c>
      <c r="K48" s="74">
        <f t="shared" ref="K48:K51" si="30">E48-I48</f>
        <v>27634.100000000006</v>
      </c>
    </row>
    <row r="49" spans="1:11" ht="15" customHeight="1">
      <c r="A49" s="107" t="s">
        <v>136</v>
      </c>
      <c r="B49" s="89" t="s">
        <v>151</v>
      </c>
      <c r="C49" s="89" t="s">
        <v>323</v>
      </c>
      <c r="D49" s="58">
        <v>118100</v>
      </c>
      <c r="E49" s="58">
        <f>D49</f>
        <v>118100</v>
      </c>
      <c r="F49" s="58">
        <v>90465.9</v>
      </c>
      <c r="G49" s="108" t="s">
        <v>180</v>
      </c>
      <c r="H49" s="108" t="s">
        <v>180</v>
      </c>
      <c r="I49" s="78">
        <f t="shared" si="27"/>
        <v>90465.9</v>
      </c>
      <c r="J49" s="78">
        <f t="shared" si="28"/>
        <v>27634.100000000006</v>
      </c>
      <c r="K49" s="78">
        <f t="shared" si="30"/>
        <v>27634.100000000006</v>
      </c>
    </row>
    <row r="50" spans="1:11" ht="15" customHeight="1">
      <c r="A50" s="106" t="s">
        <v>136</v>
      </c>
      <c r="B50" s="87" t="s">
        <v>267</v>
      </c>
      <c r="C50" s="87" t="s">
        <v>325</v>
      </c>
      <c r="D50" s="74">
        <f>D51</f>
        <v>200</v>
      </c>
      <c r="E50" s="74">
        <f>E51</f>
        <v>200</v>
      </c>
      <c r="F50" s="74">
        <f>F51</f>
        <v>200</v>
      </c>
      <c r="G50" s="108"/>
      <c r="H50" s="108"/>
      <c r="I50" s="74">
        <f>I51</f>
        <v>200</v>
      </c>
      <c r="J50" s="74">
        <f>E50-I50</f>
        <v>0</v>
      </c>
      <c r="K50" s="74">
        <f t="shared" si="30"/>
        <v>0</v>
      </c>
    </row>
    <row r="51" spans="1:11" s="52" customFormat="1" ht="14.25" customHeight="1">
      <c r="A51" s="107" t="s">
        <v>136</v>
      </c>
      <c r="B51" s="89" t="s">
        <v>151</v>
      </c>
      <c r="C51" s="89" t="s">
        <v>324</v>
      </c>
      <c r="D51" s="78">
        <v>200</v>
      </c>
      <c r="E51" s="78">
        <v>200</v>
      </c>
      <c r="F51" s="78">
        <v>200</v>
      </c>
      <c r="G51" s="109" t="s">
        <v>180</v>
      </c>
      <c r="H51" s="109" t="s">
        <v>180</v>
      </c>
      <c r="I51" s="78">
        <f t="shared" si="27"/>
        <v>200</v>
      </c>
      <c r="J51" s="78">
        <f t="shared" si="28"/>
        <v>0</v>
      </c>
      <c r="K51" s="78">
        <f t="shared" si="30"/>
        <v>0</v>
      </c>
    </row>
    <row r="52" spans="1:11" ht="13.5" customHeight="1">
      <c r="A52" s="74" t="s">
        <v>180</v>
      </c>
      <c r="B52" s="108" t="s">
        <v>180</v>
      </c>
      <c r="C52" s="108" t="s">
        <v>180</v>
      </c>
      <c r="D52" s="108" t="s">
        <v>180</v>
      </c>
      <c r="E52" s="108" t="s">
        <v>180</v>
      </c>
      <c r="F52" s="108" t="s">
        <v>180</v>
      </c>
      <c r="G52" s="108" t="s">
        <v>180</v>
      </c>
      <c r="H52" s="108" t="s">
        <v>180</v>
      </c>
      <c r="I52" s="108" t="s">
        <v>180</v>
      </c>
      <c r="J52" s="78" t="s">
        <v>180</v>
      </c>
      <c r="K52" s="78" t="s">
        <v>180</v>
      </c>
    </row>
    <row r="53" spans="1:11" ht="15" customHeight="1">
      <c r="A53" s="84" t="s">
        <v>189</v>
      </c>
      <c r="B53" s="87" t="s">
        <v>143</v>
      </c>
      <c r="C53" s="87" t="s">
        <v>196</v>
      </c>
      <c r="D53" s="74">
        <f>D54+D57+D60+D63+D64</f>
        <v>145700</v>
      </c>
      <c r="E53" s="74">
        <f>D53</f>
        <v>145700</v>
      </c>
      <c r="F53" s="74">
        <f>F54+F57+F60+F63+F64</f>
        <v>142654.23000000001</v>
      </c>
      <c r="G53" s="78" t="s">
        <v>180</v>
      </c>
      <c r="H53" s="78" t="s">
        <v>180</v>
      </c>
      <c r="I53" s="74">
        <f>F53</f>
        <v>142654.23000000001</v>
      </c>
      <c r="J53" s="74">
        <f>D53-I53</f>
        <v>3045.7699999999895</v>
      </c>
      <c r="K53" s="74">
        <f>E53-I53</f>
        <v>3045.7699999999895</v>
      </c>
    </row>
    <row r="54" spans="1:11" s="91" customFormat="1" ht="26.25" customHeight="1">
      <c r="A54" s="106" t="s">
        <v>379</v>
      </c>
      <c r="B54" s="90" t="s">
        <v>143</v>
      </c>
      <c r="C54" s="82" t="s">
        <v>328</v>
      </c>
      <c r="D54" s="74">
        <f>D55</f>
        <v>1000</v>
      </c>
      <c r="E54" s="74">
        <f>E55</f>
        <v>1000</v>
      </c>
      <c r="F54" s="74">
        <f>F55</f>
        <v>0</v>
      </c>
      <c r="G54" s="74" t="s">
        <v>180</v>
      </c>
      <c r="H54" s="74" t="s">
        <v>180</v>
      </c>
      <c r="I54" s="74">
        <f>F54</f>
        <v>0</v>
      </c>
      <c r="J54" s="74">
        <f>D54-I54</f>
        <v>1000</v>
      </c>
      <c r="K54" s="74">
        <f>E54-I54</f>
        <v>1000</v>
      </c>
    </row>
    <row r="55" spans="1:11" s="91" customFormat="1" ht="18.75" customHeight="1">
      <c r="A55" s="107" t="s">
        <v>135</v>
      </c>
      <c r="B55" s="89" t="s">
        <v>150</v>
      </c>
      <c r="C55" s="83" t="s">
        <v>327</v>
      </c>
      <c r="D55" s="78">
        <v>1000</v>
      </c>
      <c r="E55" s="78">
        <f>D55</f>
        <v>1000</v>
      </c>
      <c r="F55" s="78">
        <v>0</v>
      </c>
      <c r="G55" s="74" t="s">
        <v>180</v>
      </c>
      <c r="H55" s="74" t="s">
        <v>180</v>
      </c>
      <c r="I55" s="78">
        <f>F55</f>
        <v>0</v>
      </c>
      <c r="J55" s="78">
        <f>D55-I55</f>
        <v>1000</v>
      </c>
      <c r="K55" s="78">
        <f>E55-I55</f>
        <v>1000</v>
      </c>
    </row>
    <row r="56" spans="1:11" s="54" customFormat="1" ht="15" customHeight="1">
      <c r="A56" s="74" t="s">
        <v>180</v>
      </c>
      <c r="B56" s="74" t="s">
        <v>180</v>
      </c>
      <c r="C56" s="78" t="s">
        <v>180</v>
      </c>
      <c r="D56" s="78" t="s">
        <v>180</v>
      </c>
      <c r="E56" s="78" t="s">
        <v>180</v>
      </c>
      <c r="F56" s="78" t="s">
        <v>180</v>
      </c>
      <c r="G56" s="78" t="s">
        <v>180</v>
      </c>
      <c r="H56" s="78" t="s">
        <v>180</v>
      </c>
      <c r="I56" s="78" t="s">
        <v>180</v>
      </c>
      <c r="J56" s="78" t="s">
        <v>180</v>
      </c>
      <c r="K56" s="78" t="s">
        <v>180</v>
      </c>
    </row>
    <row r="57" spans="1:11" s="91" customFormat="1" ht="23.25" customHeight="1">
      <c r="A57" s="106" t="s">
        <v>378</v>
      </c>
      <c r="B57" s="87" t="s">
        <v>143</v>
      </c>
      <c r="C57" s="82" t="s">
        <v>329</v>
      </c>
      <c r="D57" s="74">
        <f>D58</f>
        <v>23000</v>
      </c>
      <c r="E57" s="74">
        <f>D57</f>
        <v>23000</v>
      </c>
      <c r="F57" s="74">
        <f>F58</f>
        <v>22764.84</v>
      </c>
      <c r="G57" s="74" t="s">
        <v>180</v>
      </c>
      <c r="H57" s="74" t="s">
        <v>180</v>
      </c>
      <c r="I57" s="74">
        <f>F57</f>
        <v>22764.84</v>
      </c>
      <c r="J57" s="74">
        <f>D57-I57</f>
        <v>235.15999999999985</v>
      </c>
      <c r="K57" s="74">
        <f>E57-I57</f>
        <v>235.15999999999985</v>
      </c>
    </row>
    <row r="58" spans="1:11" s="91" customFormat="1" ht="18.75" customHeight="1">
      <c r="A58" s="107" t="s">
        <v>229</v>
      </c>
      <c r="B58" s="89" t="s">
        <v>149</v>
      </c>
      <c r="C58" s="83" t="s">
        <v>329</v>
      </c>
      <c r="D58" s="78">
        <v>23000</v>
      </c>
      <c r="E58" s="78">
        <f>D58</f>
        <v>23000</v>
      </c>
      <c r="F58" s="78">
        <v>22764.84</v>
      </c>
      <c r="G58" s="78" t="s">
        <v>180</v>
      </c>
      <c r="H58" s="78" t="s">
        <v>180</v>
      </c>
      <c r="I58" s="78">
        <f>F58</f>
        <v>22764.84</v>
      </c>
      <c r="J58" s="78">
        <f>D58-I58</f>
        <v>235.15999999999985</v>
      </c>
      <c r="K58" s="78">
        <f>E58-I58</f>
        <v>235.15999999999985</v>
      </c>
    </row>
    <row r="59" spans="1:11" s="54" customFormat="1" ht="15" customHeight="1">
      <c r="A59" s="74" t="s">
        <v>180</v>
      </c>
      <c r="B59" s="74" t="s">
        <v>180</v>
      </c>
      <c r="C59" s="78" t="s">
        <v>180</v>
      </c>
      <c r="D59" s="78" t="s">
        <v>180</v>
      </c>
      <c r="E59" s="78" t="s">
        <v>180</v>
      </c>
      <c r="F59" s="78" t="s">
        <v>180</v>
      </c>
      <c r="G59" s="78" t="s">
        <v>180</v>
      </c>
      <c r="H59" s="78" t="s">
        <v>180</v>
      </c>
      <c r="I59" s="78" t="s">
        <v>180</v>
      </c>
      <c r="J59" s="78" t="s">
        <v>180</v>
      </c>
      <c r="K59" s="78" t="s">
        <v>180</v>
      </c>
    </row>
    <row r="60" spans="1:11" s="91" customFormat="1" ht="21" customHeight="1">
      <c r="A60" s="106" t="s">
        <v>332</v>
      </c>
      <c r="B60" s="87" t="s">
        <v>143</v>
      </c>
      <c r="C60" s="82" t="s">
        <v>330</v>
      </c>
      <c r="D60" s="74">
        <v>6000</v>
      </c>
      <c r="E60" s="74">
        <f>D60</f>
        <v>6000</v>
      </c>
      <c r="F60" s="74">
        <f>F61</f>
        <v>6000</v>
      </c>
      <c r="G60" s="74" t="s">
        <v>180</v>
      </c>
      <c r="H60" s="74" t="s">
        <v>180</v>
      </c>
      <c r="I60" s="74">
        <f>F60</f>
        <v>6000</v>
      </c>
      <c r="J60" s="74">
        <f>D60-I60</f>
        <v>0</v>
      </c>
      <c r="K60" s="74">
        <f>E60-I60</f>
        <v>0</v>
      </c>
    </row>
    <row r="61" spans="1:11" s="54" customFormat="1" ht="18" customHeight="1">
      <c r="A61" s="107" t="s">
        <v>229</v>
      </c>
      <c r="B61" s="89" t="s">
        <v>149</v>
      </c>
      <c r="C61" s="83" t="s">
        <v>330</v>
      </c>
      <c r="D61" s="78">
        <v>6000</v>
      </c>
      <c r="E61" s="78">
        <f>D61</f>
        <v>6000</v>
      </c>
      <c r="F61" s="78">
        <v>6000</v>
      </c>
      <c r="G61" s="78" t="s">
        <v>180</v>
      </c>
      <c r="H61" s="78" t="s">
        <v>180</v>
      </c>
      <c r="I61" s="78">
        <f>F61</f>
        <v>6000</v>
      </c>
      <c r="J61" s="78">
        <f>D61-I61</f>
        <v>0</v>
      </c>
      <c r="K61" s="78">
        <f>E61-I61</f>
        <v>0</v>
      </c>
    </row>
    <row r="62" spans="1:11" ht="18.75" customHeight="1">
      <c r="A62" s="74" t="s">
        <v>180</v>
      </c>
      <c r="B62" s="108" t="s">
        <v>180</v>
      </c>
      <c r="C62" s="108" t="s">
        <v>180</v>
      </c>
      <c r="D62" s="108" t="s">
        <v>180</v>
      </c>
      <c r="E62" s="108" t="s">
        <v>180</v>
      </c>
      <c r="F62" s="108" t="s">
        <v>180</v>
      </c>
      <c r="G62" s="108" t="s">
        <v>180</v>
      </c>
      <c r="H62" s="108" t="s">
        <v>180</v>
      </c>
      <c r="I62" s="108" t="s">
        <v>180</v>
      </c>
      <c r="J62" s="78" t="s">
        <v>180</v>
      </c>
      <c r="K62" s="78" t="s">
        <v>180</v>
      </c>
    </row>
    <row r="63" spans="1:11" s="91" customFormat="1" ht="14.25" customHeight="1">
      <c r="A63" s="106" t="s">
        <v>135</v>
      </c>
      <c r="B63" s="87" t="s">
        <v>150</v>
      </c>
      <c r="C63" s="82" t="s">
        <v>326</v>
      </c>
      <c r="D63" s="74">
        <v>78300</v>
      </c>
      <c r="E63" s="74">
        <f>D63</f>
        <v>78300</v>
      </c>
      <c r="F63" s="74">
        <v>76792.960000000006</v>
      </c>
      <c r="G63" s="74" t="s">
        <v>180</v>
      </c>
      <c r="H63" s="74" t="s">
        <v>180</v>
      </c>
      <c r="I63" s="74">
        <f>F63</f>
        <v>76792.960000000006</v>
      </c>
      <c r="J63" s="74">
        <f>D63-I63</f>
        <v>1507.0399999999936</v>
      </c>
      <c r="K63" s="74">
        <f>E63-I63</f>
        <v>1507.0399999999936</v>
      </c>
    </row>
    <row r="64" spans="1:11" s="91" customFormat="1" ht="14.25" customHeight="1">
      <c r="A64" s="106" t="s">
        <v>135</v>
      </c>
      <c r="B64" s="87" t="s">
        <v>150</v>
      </c>
      <c r="C64" s="82" t="s">
        <v>331</v>
      </c>
      <c r="D64" s="74">
        <v>37400</v>
      </c>
      <c r="E64" s="74">
        <f>D64</f>
        <v>37400</v>
      </c>
      <c r="F64" s="74">
        <v>37096.43</v>
      </c>
      <c r="G64" s="74" t="s">
        <v>180</v>
      </c>
      <c r="H64" s="74" t="s">
        <v>180</v>
      </c>
      <c r="I64" s="74">
        <f>F64</f>
        <v>37096.43</v>
      </c>
      <c r="J64" s="74">
        <f>D64-I64</f>
        <v>303.56999999999971</v>
      </c>
      <c r="K64" s="74">
        <f>E64-I64</f>
        <v>303.56999999999971</v>
      </c>
    </row>
    <row r="65" spans="1:256" s="54" customFormat="1" ht="15" customHeight="1">
      <c r="A65" s="74" t="s">
        <v>180</v>
      </c>
      <c r="B65" s="74" t="s">
        <v>180</v>
      </c>
      <c r="C65" s="78" t="s">
        <v>180</v>
      </c>
      <c r="D65" s="78" t="s">
        <v>180</v>
      </c>
      <c r="E65" s="78" t="s">
        <v>180</v>
      </c>
      <c r="F65" s="78" t="s">
        <v>180</v>
      </c>
      <c r="G65" s="78" t="s">
        <v>180</v>
      </c>
      <c r="H65" s="78" t="s">
        <v>180</v>
      </c>
      <c r="I65" s="78" t="s">
        <v>180</v>
      </c>
      <c r="J65" s="78" t="s">
        <v>180</v>
      </c>
      <c r="K65" s="78" t="s">
        <v>180</v>
      </c>
    </row>
    <row r="66" spans="1:256" s="91" customFormat="1" ht="15" customHeight="1">
      <c r="A66" s="106" t="s">
        <v>156</v>
      </c>
      <c r="B66" s="90" t="s">
        <v>143</v>
      </c>
      <c r="C66" s="87" t="s">
        <v>132</v>
      </c>
      <c r="D66" s="74">
        <f>D67</f>
        <v>62000</v>
      </c>
      <c r="E66" s="74">
        <f>D66</f>
        <v>62000</v>
      </c>
      <c r="F66" s="74">
        <f>F67</f>
        <v>52143.48</v>
      </c>
      <c r="G66" s="74" t="s">
        <v>180</v>
      </c>
      <c r="H66" s="74" t="s">
        <v>180</v>
      </c>
      <c r="I66" s="74">
        <f>F66</f>
        <v>52143.48</v>
      </c>
      <c r="J66" s="74">
        <f>D66-I66</f>
        <v>9856.5199999999968</v>
      </c>
      <c r="K66" s="74">
        <f>E66-I66</f>
        <v>9856.5199999999968</v>
      </c>
    </row>
    <row r="67" spans="1:256" s="91" customFormat="1" ht="15" customHeight="1">
      <c r="A67" s="106" t="s">
        <v>203</v>
      </c>
      <c r="B67" s="87" t="s">
        <v>140</v>
      </c>
      <c r="C67" s="87" t="s">
        <v>333</v>
      </c>
      <c r="D67" s="74">
        <f>D68+D69</f>
        <v>62000</v>
      </c>
      <c r="E67" s="74">
        <f>E68+E69</f>
        <v>62000</v>
      </c>
      <c r="F67" s="74">
        <f>F68+F69</f>
        <v>52143.48</v>
      </c>
      <c r="G67" s="74" t="s">
        <v>180</v>
      </c>
      <c r="H67" s="74" t="s">
        <v>180</v>
      </c>
      <c r="I67" s="74">
        <f>F67</f>
        <v>52143.48</v>
      </c>
      <c r="J67" s="74">
        <f>D67-I67</f>
        <v>9856.5199999999968</v>
      </c>
      <c r="K67" s="74">
        <f>E67-I67</f>
        <v>9856.5199999999968</v>
      </c>
    </row>
    <row r="68" spans="1:256" s="54" customFormat="1" ht="15" customHeight="1">
      <c r="A68" s="107" t="s">
        <v>223</v>
      </c>
      <c r="B68" s="89" t="s">
        <v>141</v>
      </c>
      <c r="C68" s="89" t="s">
        <v>334</v>
      </c>
      <c r="D68" s="114">
        <v>47600</v>
      </c>
      <c r="E68" s="78">
        <f>D68</f>
        <v>47600</v>
      </c>
      <c r="F68" s="114">
        <v>40048.76</v>
      </c>
      <c r="G68" s="74" t="s">
        <v>180</v>
      </c>
      <c r="H68" s="74" t="s">
        <v>180</v>
      </c>
      <c r="I68" s="78">
        <f>F68</f>
        <v>40048.76</v>
      </c>
      <c r="J68" s="78">
        <f>D68-I68</f>
        <v>7551.239999999998</v>
      </c>
      <c r="K68" s="78">
        <f>E68-I68</f>
        <v>7551.239999999998</v>
      </c>
    </row>
    <row r="69" spans="1:256" s="92" customFormat="1" ht="15" customHeight="1">
      <c r="A69" s="107" t="s">
        <v>175</v>
      </c>
      <c r="B69" s="89" t="s">
        <v>142</v>
      </c>
      <c r="C69" s="89" t="s">
        <v>335</v>
      </c>
      <c r="D69" s="78">
        <v>14400</v>
      </c>
      <c r="E69" s="78">
        <f>D69</f>
        <v>14400</v>
      </c>
      <c r="F69" s="78">
        <v>12094.72</v>
      </c>
      <c r="G69" s="74" t="s">
        <v>180</v>
      </c>
      <c r="H69" s="74" t="s">
        <v>180</v>
      </c>
      <c r="I69" s="78">
        <f>F69</f>
        <v>12094.72</v>
      </c>
      <c r="J69" s="78">
        <f>D69-I69</f>
        <v>2305.2800000000007</v>
      </c>
      <c r="K69" s="78">
        <f>E69-I69</f>
        <v>2305.2800000000007</v>
      </c>
    </row>
    <row r="70" spans="1:256" s="92" customFormat="1" ht="15" customHeight="1">
      <c r="A70" s="74" t="s">
        <v>180</v>
      </c>
      <c r="B70" s="74" t="s">
        <v>180</v>
      </c>
      <c r="C70" s="74" t="s">
        <v>180</v>
      </c>
      <c r="D70" s="74" t="s">
        <v>180</v>
      </c>
      <c r="E70" s="74" t="s">
        <v>180</v>
      </c>
      <c r="F70" s="74" t="s">
        <v>180</v>
      </c>
      <c r="G70" s="74" t="s">
        <v>180</v>
      </c>
      <c r="H70" s="74" t="s">
        <v>180</v>
      </c>
      <c r="I70" s="74" t="s">
        <v>180</v>
      </c>
      <c r="J70" s="74" t="s">
        <v>180</v>
      </c>
      <c r="K70" s="74" t="s">
        <v>180</v>
      </c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3"/>
      <c r="EF70" s="93"/>
      <c r="EG70" s="93"/>
      <c r="EH70" s="93"/>
      <c r="EI70" s="93"/>
      <c r="EJ70" s="93"/>
      <c r="EK70" s="93"/>
      <c r="EL70" s="93"/>
      <c r="EM70" s="93"/>
      <c r="EN70" s="93"/>
      <c r="EO70" s="93"/>
      <c r="EP70" s="93"/>
      <c r="EQ70" s="93"/>
      <c r="ER70" s="93"/>
      <c r="ES70" s="93"/>
      <c r="ET70" s="93"/>
      <c r="EU70" s="93"/>
      <c r="EV70" s="93"/>
      <c r="EW70" s="93"/>
      <c r="EX70" s="93"/>
      <c r="EY70" s="93"/>
      <c r="EZ70" s="93"/>
      <c r="FA70" s="93"/>
      <c r="FB70" s="93"/>
      <c r="FC70" s="93"/>
      <c r="FD70" s="93"/>
      <c r="FE70" s="93"/>
      <c r="FF70" s="93"/>
      <c r="FG70" s="93"/>
      <c r="FH70" s="93"/>
      <c r="FI70" s="93"/>
      <c r="FJ70" s="93"/>
      <c r="FK70" s="93"/>
      <c r="FL70" s="93"/>
      <c r="FM70" s="93"/>
      <c r="FN70" s="93"/>
      <c r="FO70" s="93"/>
      <c r="FP70" s="93"/>
      <c r="FQ70" s="93"/>
      <c r="FR70" s="93"/>
      <c r="FS70" s="93"/>
      <c r="FT70" s="93"/>
      <c r="FU70" s="93"/>
      <c r="FV70" s="93"/>
      <c r="FW70" s="93"/>
      <c r="FX70" s="93"/>
      <c r="FY70" s="93"/>
      <c r="FZ70" s="93"/>
      <c r="GA70" s="93"/>
      <c r="GB70" s="93"/>
      <c r="GC70" s="93"/>
      <c r="GD70" s="93"/>
      <c r="GE70" s="93"/>
      <c r="GF70" s="93"/>
      <c r="GG70" s="93"/>
      <c r="GH70" s="93"/>
      <c r="GI70" s="93"/>
      <c r="GJ70" s="93"/>
      <c r="GK70" s="93"/>
      <c r="GL70" s="93"/>
      <c r="GM70" s="93"/>
      <c r="GN70" s="93"/>
      <c r="GO70" s="93"/>
      <c r="GP70" s="93"/>
      <c r="GQ70" s="93"/>
      <c r="GR70" s="93"/>
      <c r="GS70" s="93"/>
      <c r="GT70" s="93"/>
      <c r="GU70" s="93"/>
      <c r="GV70" s="93"/>
      <c r="GW70" s="93"/>
      <c r="GX70" s="93"/>
      <c r="GY70" s="93"/>
      <c r="GZ70" s="93"/>
      <c r="HA70" s="93"/>
      <c r="HB70" s="93"/>
      <c r="HC70" s="93"/>
      <c r="HD70" s="93"/>
      <c r="HE70" s="93"/>
      <c r="HF70" s="93"/>
      <c r="HG70" s="93"/>
      <c r="HH70" s="93"/>
      <c r="HI70" s="93"/>
      <c r="HJ70" s="93"/>
      <c r="HK70" s="93"/>
      <c r="HL70" s="93"/>
      <c r="HM70" s="93"/>
      <c r="HN70" s="93"/>
      <c r="HO70" s="93"/>
      <c r="HP70" s="93"/>
      <c r="HQ70" s="93"/>
      <c r="HR70" s="93"/>
      <c r="HS70" s="93"/>
      <c r="HT70" s="93"/>
      <c r="HU70" s="93"/>
      <c r="HV70" s="93"/>
      <c r="HW70" s="93"/>
      <c r="HX70" s="93"/>
      <c r="HY70" s="93"/>
      <c r="HZ70" s="93"/>
      <c r="IA70" s="93"/>
      <c r="IB70" s="93"/>
      <c r="IC70" s="93"/>
      <c r="ID70" s="93"/>
      <c r="IE70" s="93"/>
      <c r="IF70" s="93"/>
      <c r="IG70" s="93"/>
      <c r="IH70" s="93"/>
      <c r="II70" s="93"/>
      <c r="IJ70" s="93"/>
      <c r="IK70" s="93"/>
      <c r="IL70" s="93"/>
      <c r="IM70" s="93"/>
      <c r="IN70" s="93"/>
      <c r="IO70" s="93"/>
      <c r="IP70" s="93"/>
      <c r="IQ70" s="93"/>
      <c r="IR70" s="93"/>
      <c r="IS70" s="93"/>
      <c r="IT70" s="93"/>
      <c r="IU70" s="93"/>
      <c r="IV70" s="93"/>
    </row>
    <row r="71" spans="1:256" s="94" customFormat="1" ht="21" customHeight="1">
      <c r="A71" s="106" t="s">
        <v>201</v>
      </c>
      <c r="B71" s="87" t="s">
        <v>143</v>
      </c>
      <c r="C71" s="87" t="s">
        <v>202</v>
      </c>
      <c r="D71" s="74">
        <f>D72+D76</f>
        <v>57300</v>
      </c>
      <c r="E71" s="74">
        <f>E72+E76</f>
        <v>57300</v>
      </c>
      <c r="F71" s="74">
        <f>F72+F76</f>
        <v>51800</v>
      </c>
      <c r="G71" s="74" t="s">
        <v>180</v>
      </c>
      <c r="H71" s="74" t="s">
        <v>180</v>
      </c>
      <c r="I71" s="74">
        <f t="shared" ref="I71:I75" si="31">F71</f>
        <v>51800</v>
      </c>
      <c r="J71" s="74">
        <f t="shared" ref="J71:J76" si="32">D71-I71</f>
        <v>5500</v>
      </c>
      <c r="K71" s="74">
        <f>E71-I71</f>
        <v>5500</v>
      </c>
    </row>
    <row r="72" spans="1:256" s="94" customFormat="1" ht="24" customHeight="1">
      <c r="A72" s="106" t="s">
        <v>370</v>
      </c>
      <c r="B72" s="87" t="s">
        <v>143</v>
      </c>
      <c r="C72" s="87" t="s">
        <v>129</v>
      </c>
      <c r="D72" s="74">
        <f>D73+D74</f>
        <v>51400</v>
      </c>
      <c r="E72" s="74">
        <f>D72</f>
        <v>51400</v>
      </c>
      <c r="F72" s="74">
        <f>F73+F74</f>
        <v>47900</v>
      </c>
      <c r="G72" s="74" t="s">
        <v>180</v>
      </c>
      <c r="H72" s="74" t="s">
        <v>180</v>
      </c>
      <c r="I72" s="74">
        <f t="shared" si="31"/>
        <v>47900</v>
      </c>
      <c r="J72" s="74">
        <f t="shared" si="32"/>
        <v>3500</v>
      </c>
      <c r="K72" s="74">
        <f>E72-I72</f>
        <v>3500</v>
      </c>
    </row>
    <row r="73" spans="1:256" s="92" customFormat="1" ht="15" customHeight="1">
      <c r="A73" s="107" t="s">
        <v>197</v>
      </c>
      <c r="B73" s="89" t="s">
        <v>149</v>
      </c>
      <c r="C73" s="83" t="s">
        <v>338</v>
      </c>
      <c r="D73" s="78">
        <v>5000</v>
      </c>
      <c r="E73" s="78">
        <f t="shared" ref="E73" si="33">D73</f>
        <v>5000</v>
      </c>
      <c r="F73" s="78">
        <v>5000</v>
      </c>
      <c r="G73" s="78" t="s">
        <v>180</v>
      </c>
      <c r="H73" s="78" t="s">
        <v>180</v>
      </c>
      <c r="I73" s="78">
        <f t="shared" ref="I73" si="34">F73</f>
        <v>5000</v>
      </c>
      <c r="J73" s="78">
        <f t="shared" ref="J73" si="35">D73-I73</f>
        <v>0</v>
      </c>
      <c r="K73" s="78">
        <f t="shared" ref="K73" si="36">E73-I73</f>
        <v>0</v>
      </c>
    </row>
    <row r="74" spans="1:256" s="92" customFormat="1" ht="15" customHeight="1">
      <c r="A74" s="111" t="s">
        <v>185</v>
      </c>
      <c r="B74" s="89" t="s">
        <v>143</v>
      </c>
      <c r="C74" s="83" t="s">
        <v>337</v>
      </c>
      <c r="D74" s="78">
        <f>D75</f>
        <v>46400</v>
      </c>
      <c r="E74" s="78">
        <f>E75</f>
        <v>46400</v>
      </c>
      <c r="F74" s="78">
        <f>F75</f>
        <v>42900</v>
      </c>
      <c r="G74" s="78" t="s">
        <v>180</v>
      </c>
      <c r="H74" s="78" t="s">
        <v>180</v>
      </c>
      <c r="I74" s="78">
        <f t="shared" si="31"/>
        <v>42900</v>
      </c>
      <c r="J74" s="78">
        <f t="shared" si="32"/>
        <v>3500</v>
      </c>
      <c r="K74" s="78">
        <f t="shared" ref="K74:K76" si="37">E74-I74</f>
        <v>3500</v>
      </c>
    </row>
    <row r="75" spans="1:256" s="92" customFormat="1" ht="13.5" customHeight="1">
      <c r="A75" s="113" t="s">
        <v>199</v>
      </c>
      <c r="B75" s="89" t="s">
        <v>198</v>
      </c>
      <c r="C75" s="83" t="s">
        <v>336</v>
      </c>
      <c r="D75" s="78">
        <v>46400</v>
      </c>
      <c r="E75" s="78">
        <f>D75</f>
        <v>46400</v>
      </c>
      <c r="F75" s="78">
        <v>42900</v>
      </c>
      <c r="G75" s="74" t="s">
        <v>180</v>
      </c>
      <c r="H75" s="74" t="s">
        <v>180</v>
      </c>
      <c r="I75" s="78">
        <f t="shared" si="31"/>
        <v>42900</v>
      </c>
      <c r="J75" s="78">
        <f t="shared" si="32"/>
        <v>3500</v>
      </c>
      <c r="K75" s="78">
        <f t="shared" si="37"/>
        <v>3500</v>
      </c>
    </row>
    <row r="76" spans="1:256" s="92" customFormat="1" ht="33.75" customHeight="1">
      <c r="A76" s="95" t="s">
        <v>231</v>
      </c>
      <c r="B76" s="87" t="s">
        <v>143</v>
      </c>
      <c r="C76" s="87" t="s">
        <v>230</v>
      </c>
      <c r="D76" s="74">
        <f>D77</f>
        <v>5900</v>
      </c>
      <c r="E76" s="74">
        <f t="shared" ref="E76:E77" si="38">D76</f>
        <v>5900</v>
      </c>
      <c r="F76" s="74">
        <f>F77</f>
        <v>3900</v>
      </c>
      <c r="G76" s="74" t="s">
        <v>180</v>
      </c>
      <c r="H76" s="74" t="s">
        <v>180</v>
      </c>
      <c r="I76" s="74">
        <f>F76</f>
        <v>3900</v>
      </c>
      <c r="J76" s="74">
        <f t="shared" si="32"/>
        <v>2000</v>
      </c>
      <c r="K76" s="74">
        <f t="shared" si="37"/>
        <v>2000</v>
      </c>
    </row>
    <row r="77" spans="1:256" s="92" customFormat="1" ht="15" customHeight="1">
      <c r="A77" s="107" t="s">
        <v>136</v>
      </c>
      <c r="B77" s="89" t="s">
        <v>151</v>
      </c>
      <c r="C77" s="83" t="s">
        <v>339</v>
      </c>
      <c r="D77" s="78">
        <v>5900</v>
      </c>
      <c r="E77" s="78">
        <f t="shared" si="38"/>
        <v>5900</v>
      </c>
      <c r="F77" s="78">
        <v>3900</v>
      </c>
      <c r="G77" s="74" t="s">
        <v>180</v>
      </c>
      <c r="H77" s="74" t="s">
        <v>180</v>
      </c>
      <c r="I77" s="78">
        <f>F77</f>
        <v>3900</v>
      </c>
      <c r="J77" s="78">
        <f>D77-I77</f>
        <v>2000</v>
      </c>
      <c r="K77" s="78">
        <f>E77-I77</f>
        <v>2000</v>
      </c>
    </row>
    <row r="78" spans="1:256" s="92" customFormat="1" ht="15" customHeight="1">
      <c r="A78" s="74" t="s">
        <v>180</v>
      </c>
      <c r="B78" s="74" t="s">
        <v>180</v>
      </c>
      <c r="C78" s="74" t="s">
        <v>180</v>
      </c>
      <c r="D78" s="74" t="s">
        <v>180</v>
      </c>
      <c r="E78" s="74" t="s">
        <v>180</v>
      </c>
      <c r="F78" s="74" t="s">
        <v>180</v>
      </c>
      <c r="G78" s="74" t="s">
        <v>180</v>
      </c>
      <c r="H78" s="74" t="s">
        <v>180</v>
      </c>
      <c r="I78" s="74" t="s">
        <v>180</v>
      </c>
      <c r="J78" s="78" t="s">
        <v>180</v>
      </c>
      <c r="K78" s="78" t="s">
        <v>180</v>
      </c>
    </row>
    <row r="79" spans="1:256" s="92" customFormat="1" ht="15" customHeight="1">
      <c r="A79" s="84" t="s">
        <v>200</v>
      </c>
      <c r="B79" s="87" t="s">
        <v>143</v>
      </c>
      <c r="C79" s="87" t="s">
        <v>236</v>
      </c>
      <c r="D79" s="74">
        <f>D80+D85</f>
        <v>251800</v>
      </c>
      <c r="E79" s="74">
        <f>E80+E85</f>
        <v>251800</v>
      </c>
      <c r="F79" s="74">
        <f>F80+F85</f>
        <v>250998</v>
      </c>
      <c r="G79" s="74" t="s">
        <v>180</v>
      </c>
      <c r="H79" s="74" t="s">
        <v>180</v>
      </c>
      <c r="I79" s="74">
        <f>F79</f>
        <v>250998</v>
      </c>
      <c r="J79" s="74">
        <f>D79-I79</f>
        <v>802</v>
      </c>
      <c r="K79" s="74">
        <f>E79-I79</f>
        <v>802</v>
      </c>
    </row>
    <row r="80" spans="1:256" s="92" customFormat="1" ht="15" customHeight="1">
      <c r="A80" s="84" t="s">
        <v>239</v>
      </c>
      <c r="B80" s="87" t="s">
        <v>143</v>
      </c>
      <c r="C80" s="87" t="s">
        <v>232</v>
      </c>
      <c r="D80" s="74">
        <f>D81+D82</f>
        <v>206100</v>
      </c>
      <c r="E80" s="74">
        <f>E81+E82</f>
        <v>206100</v>
      </c>
      <c r="F80" s="74">
        <f>F81+F82</f>
        <v>206100</v>
      </c>
      <c r="G80" s="74" t="s">
        <v>180</v>
      </c>
      <c r="H80" s="74" t="s">
        <v>180</v>
      </c>
      <c r="I80" s="74">
        <f>F80</f>
        <v>206100</v>
      </c>
      <c r="J80" s="74">
        <f>D80-I80</f>
        <v>0</v>
      </c>
      <c r="K80" s="74">
        <f>J80</f>
        <v>0</v>
      </c>
    </row>
    <row r="81" spans="1:256" s="92" customFormat="1" ht="15" customHeight="1">
      <c r="A81" s="107" t="s">
        <v>176</v>
      </c>
      <c r="B81" s="87" t="s">
        <v>148</v>
      </c>
      <c r="C81" s="83" t="s">
        <v>340</v>
      </c>
      <c r="D81" s="78">
        <v>13200</v>
      </c>
      <c r="E81" s="78">
        <f>D81</f>
        <v>13200</v>
      </c>
      <c r="F81" s="78">
        <v>13200</v>
      </c>
      <c r="G81" s="74" t="s">
        <v>180</v>
      </c>
      <c r="H81" s="74" t="s">
        <v>180</v>
      </c>
      <c r="I81" s="78">
        <f>F81</f>
        <v>13200</v>
      </c>
      <c r="J81" s="78">
        <f>D81-I81</f>
        <v>0</v>
      </c>
      <c r="K81" s="78">
        <f>E81-I81</f>
        <v>0</v>
      </c>
    </row>
    <row r="82" spans="1:256" s="92" customFormat="1" ht="15" customHeight="1">
      <c r="A82" s="84" t="s">
        <v>371</v>
      </c>
      <c r="B82" s="87" t="s">
        <v>143</v>
      </c>
      <c r="C82" s="82" t="s">
        <v>372</v>
      </c>
      <c r="D82" s="74">
        <f t="shared" ref="D82:F82" si="39">D83</f>
        <v>192900</v>
      </c>
      <c r="E82" s="74">
        <f t="shared" si="39"/>
        <v>192900</v>
      </c>
      <c r="F82" s="74">
        <f t="shared" si="39"/>
        <v>192900</v>
      </c>
      <c r="G82" s="74" t="s">
        <v>180</v>
      </c>
      <c r="H82" s="74" t="s">
        <v>180</v>
      </c>
      <c r="I82" s="74">
        <f>F82</f>
        <v>192900</v>
      </c>
      <c r="J82" s="74">
        <f>D82-I82</f>
        <v>0</v>
      </c>
      <c r="K82" s="74">
        <f>E82-I82</f>
        <v>0</v>
      </c>
    </row>
    <row r="83" spans="1:256" s="92" customFormat="1" ht="15" customHeight="1">
      <c r="A83" s="107" t="s">
        <v>176</v>
      </c>
      <c r="B83" s="87" t="s">
        <v>148</v>
      </c>
      <c r="C83" s="83" t="s">
        <v>341</v>
      </c>
      <c r="D83" s="78">
        <v>192900</v>
      </c>
      <c r="E83" s="78">
        <f>D83</f>
        <v>192900</v>
      </c>
      <c r="F83" s="78">
        <v>192900</v>
      </c>
      <c r="G83" s="74" t="s">
        <v>180</v>
      </c>
      <c r="H83" s="74" t="s">
        <v>180</v>
      </c>
      <c r="I83" s="78">
        <f>F83</f>
        <v>192900</v>
      </c>
      <c r="J83" s="78">
        <f>D83-I83</f>
        <v>0</v>
      </c>
      <c r="K83" s="78">
        <f>E83-I83</f>
        <v>0</v>
      </c>
    </row>
    <row r="84" spans="1:256" s="92" customFormat="1" ht="15" customHeight="1">
      <c r="A84" s="74" t="s">
        <v>180</v>
      </c>
      <c r="B84" s="74" t="s">
        <v>180</v>
      </c>
      <c r="C84" s="74" t="s">
        <v>180</v>
      </c>
      <c r="D84" s="74" t="s">
        <v>180</v>
      </c>
      <c r="E84" s="74" t="s">
        <v>180</v>
      </c>
      <c r="F84" s="74" t="s">
        <v>180</v>
      </c>
      <c r="G84" s="74" t="s">
        <v>180</v>
      </c>
      <c r="H84" s="74" t="s">
        <v>180</v>
      </c>
      <c r="I84" s="74" t="s">
        <v>180</v>
      </c>
      <c r="J84" s="78" t="s">
        <v>180</v>
      </c>
      <c r="K84" s="78" t="s">
        <v>180</v>
      </c>
    </row>
    <row r="85" spans="1:256" s="92" customFormat="1" ht="21" customHeight="1">
      <c r="A85" s="95" t="s">
        <v>233</v>
      </c>
      <c r="B85" s="74"/>
      <c r="C85" s="82" t="s">
        <v>188</v>
      </c>
      <c r="D85" s="74">
        <f t="shared" ref="D85:F86" si="40">D86</f>
        <v>45700</v>
      </c>
      <c r="E85" s="74">
        <f t="shared" si="40"/>
        <v>45700</v>
      </c>
      <c r="F85" s="74">
        <f t="shared" si="40"/>
        <v>44898</v>
      </c>
      <c r="G85" s="74" t="s">
        <v>180</v>
      </c>
      <c r="H85" s="74" t="s">
        <v>180</v>
      </c>
      <c r="I85" s="74">
        <f>F85</f>
        <v>44898</v>
      </c>
      <c r="J85" s="74">
        <f>D85-I85</f>
        <v>802</v>
      </c>
      <c r="K85" s="74">
        <f>E85-I85</f>
        <v>802</v>
      </c>
    </row>
    <row r="86" spans="1:256" s="94" customFormat="1" ht="31.5" customHeight="1">
      <c r="A86" s="106" t="s">
        <v>373</v>
      </c>
      <c r="B86" s="87" t="s">
        <v>143</v>
      </c>
      <c r="C86" s="82" t="s">
        <v>343</v>
      </c>
      <c r="D86" s="74">
        <f t="shared" si="40"/>
        <v>45700</v>
      </c>
      <c r="E86" s="74">
        <f t="shared" si="40"/>
        <v>45700</v>
      </c>
      <c r="F86" s="74">
        <f>F87</f>
        <v>44898</v>
      </c>
      <c r="G86" s="74" t="s">
        <v>180</v>
      </c>
      <c r="H86" s="74" t="s">
        <v>180</v>
      </c>
      <c r="I86" s="74">
        <f>F86</f>
        <v>44898</v>
      </c>
      <c r="J86" s="74">
        <f>D86-I86</f>
        <v>802</v>
      </c>
      <c r="K86" s="74">
        <f>E86-I86</f>
        <v>802</v>
      </c>
    </row>
    <row r="87" spans="1:256" s="92" customFormat="1" ht="15" customHeight="1">
      <c r="A87" s="107" t="s">
        <v>197</v>
      </c>
      <c r="B87" s="89" t="s">
        <v>149</v>
      </c>
      <c r="C87" s="83" t="s">
        <v>342</v>
      </c>
      <c r="D87" s="78">
        <v>45700</v>
      </c>
      <c r="E87" s="78">
        <f>D87</f>
        <v>45700</v>
      </c>
      <c r="F87" s="78">
        <v>44898</v>
      </c>
      <c r="G87" s="74" t="s">
        <v>180</v>
      </c>
      <c r="H87" s="74" t="s">
        <v>180</v>
      </c>
      <c r="I87" s="78">
        <f>F87</f>
        <v>44898</v>
      </c>
      <c r="J87" s="78">
        <f>D87-I87</f>
        <v>802</v>
      </c>
      <c r="K87" s="78">
        <f>E87-I87</f>
        <v>802</v>
      </c>
    </row>
    <row r="88" spans="1:256" s="92" customFormat="1" ht="15" customHeight="1">
      <c r="A88" s="74"/>
      <c r="B88" s="74" t="s">
        <v>180</v>
      </c>
      <c r="C88" s="74" t="s">
        <v>180</v>
      </c>
      <c r="D88" s="74" t="s">
        <v>180</v>
      </c>
      <c r="E88" s="74" t="s">
        <v>180</v>
      </c>
      <c r="F88" s="74" t="s">
        <v>180</v>
      </c>
      <c r="G88" s="74" t="s">
        <v>180</v>
      </c>
      <c r="H88" s="74" t="s">
        <v>180</v>
      </c>
      <c r="I88" s="74" t="s">
        <v>180</v>
      </c>
      <c r="J88" s="74" t="s">
        <v>180</v>
      </c>
      <c r="K88" s="74" t="s">
        <v>180</v>
      </c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93"/>
      <c r="DG88" s="93"/>
      <c r="DH88" s="93"/>
      <c r="DI88" s="93"/>
      <c r="DJ88" s="93"/>
      <c r="DK88" s="93"/>
      <c r="DL88" s="93"/>
      <c r="DM88" s="93"/>
      <c r="DN88" s="93"/>
      <c r="DO88" s="93"/>
      <c r="DP88" s="93"/>
      <c r="DQ88" s="93"/>
      <c r="DR88" s="93"/>
      <c r="DS88" s="93"/>
      <c r="DT88" s="93"/>
      <c r="DU88" s="93"/>
      <c r="DV88" s="93"/>
      <c r="DW88" s="93"/>
      <c r="DX88" s="93"/>
      <c r="DY88" s="93"/>
      <c r="DZ88" s="93"/>
      <c r="EA88" s="93"/>
      <c r="EB88" s="93"/>
      <c r="EC88" s="93"/>
      <c r="ED88" s="93"/>
      <c r="EE88" s="93"/>
      <c r="EF88" s="93"/>
      <c r="EG88" s="93"/>
      <c r="EH88" s="93"/>
      <c r="EI88" s="93"/>
      <c r="EJ88" s="93"/>
      <c r="EK88" s="93"/>
      <c r="EL88" s="93"/>
      <c r="EM88" s="93"/>
      <c r="EN88" s="93"/>
      <c r="EO88" s="93"/>
      <c r="EP88" s="93"/>
      <c r="EQ88" s="93"/>
      <c r="ER88" s="93"/>
      <c r="ES88" s="93"/>
      <c r="ET88" s="93"/>
      <c r="EU88" s="93"/>
      <c r="EV88" s="93"/>
      <c r="EW88" s="93"/>
      <c r="EX88" s="93"/>
      <c r="EY88" s="93"/>
      <c r="EZ88" s="93"/>
      <c r="FA88" s="93"/>
      <c r="FB88" s="93"/>
      <c r="FC88" s="93"/>
      <c r="FD88" s="93"/>
      <c r="FE88" s="93"/>
      <c r="FF88" s="93"/>
      <c r="FG88" s="93"/>
      <c r="FH88" s="93"/>
      <c r="FI88" s="93"/>
      <c r="FJ88" s="93"/>
      <c r="FK88" s="93"/>
      <c r="FL88" s="93"/>
      <c r="FM88" s="93"/>
      <c r="FN88" s="93"/>
      <c r="FO88" s="93"/>
      <c r="FP88" s="93"/>
      <c r="FQ88" s="93"/>
      <c r="FR88" s="93"/>
      <c r="FS88" s="93"/>
      <c r="FT88" s="93"/>
      <c r="FU88" s="93"/>
      <c r="FV88" s="93"/>
      <c r="FW88" s="93"/>
      <c r="FX88" s="93"/>
      <c r="FY88" s="93"/>
      <c r="FZ88" s="93"/>
      <c r="GA88" s="93"/>
      <c r="GB88" s="93"/>
      <c r="GC88" s="93"/>
      <c r="GD88" s="93"/>
      <c r="GE88" s="93"/>
      <c r="GF88" s="93"/>
      <c r="GG88" s="93"/>
      <c r="GH88" s="93"/>
      <c r="GI88" s="93"/>
      <c r="GJ88" s="93"/>
      <c r="GK88" s="93"/>
      <c r="GL88" s="93"/>
      <c r="GM88" s="93"/>
      <c r="GN88" s="93"/>
      <c r="GO88" s="93"/>
      <c r="GP88" s="93"/>
      <c r="GQ88" s="93"/>
      <c r="GR88" s="93"/>
      <c r="GS88" s="93"/>
      <c r="GT88" s="93"/>
      <c r="GU88" s="93"/>
      <c r="GV88" s="93"/>
      <c r="GW88" s="93"/>
      <c r="GX88" s="93"/>
      <c r="GY88" s="93"/>
      <c r="GZ88" s="93"/>
      <c r="HA88" s="93"/>
      <c r="HB88" s="93"/>
      <c r="HC88" s="93"/>
      <c r="HD88" s="93"/>
      <c r="HE88" s="93"/>
      <c r="HF88" s="93"/>
      <c r="HG88" s="93"/>
      <c r="HH88" s="93"/>
      <c r="HI88" s="93"/>
      <c r="HJ88" s="93"/>
      <c r="HK88" s="93"/>
      <c r="HL88" s="93"/>
      <c r="HM88" s="93"/>
      <c r="HN88" s="93"/>
      <c r="HO88" s="93"/>
      <c r="HP88" s="93"/>
      <c r="HQ88" s="93"/>
      <c r="HR88" s="93"/>
      <c r="HS88" s="93"/>
      <c r="HT88" s="93"/>
      <c r="HU88" s="93"/>
      <c r="HV88" s="93"/>
      <c r="HW88" s="93"/>
      <c r="HX88" s="93"/>
      <c r="HY88" s="93"/>
      <c r="HZ88" s="93"/>
      <c r="IA88" s="93"/>
      <c r="IB88" s="93"/>
      <c r="IC88" s="93"/>
      <c r="ID88" s="93"/>
      <c r="IE88" s="93"/>
      <c r="IF88" s="93"/>
      <c r="IG88" s="93"/>
      <c r="IH88" s="93"/>
      <c r="II88" s="93"/>
      <c r="IJ88" s="93"/>
      <c r="IK88" s="93"/>
      <c r="IL88" s="93"/>
      <c r="IM88" s="93"/>
      <c r="IN88" s="93"/>
      <c r="IO88" s="93"/>
      <c r="IP88" s="93"/>
      <c r="IQ88" s="93"/>
      <c r="IR88" s="93"/>
      <c r="IS88" s="93"/>
      <c r="IT88" s="93"/>
      <c r="IU88" s="93"/>
      <c r="IV88" s="93"/>
    </row>
    <row r="89" spans="1:256" s="94" customFormat="1" ht="15" customHeight="1">
      <c r="A89" s="106" t="s">
        <v>178</v>
      </c>
      <c r="B89" s="87" t="s">
        <v>143</v>
      </c>
      <c r="C89" s="82" t="s">
        <v>130</v>
      </c>
      <c r="D89" s="74">
        <f>D90+D98+D110</f>
        <v>893775.67</v>
      </c>
      <c r="E89" s="74">
        <f t="shared" ref="E89:E94" si="41">D89</f>
        <v>893775.67</v>
      </c>
      <c r="F89" s="74">
        <f>F90+F98+F110</f>
        <v>269780.89</v>
      </c>
      <c r="G89" s="74" t="s">
        <v>180</v>
      </c>
      <c r="H89" s="74" t="s">
        <v>180</v>
      </c>
      <c r="I89" s="74">
        <f t="shared" ref="I89:I94" si="42">F89</f>
        <v>269780.89</v>
      </c>
      <c r="J89" s="74">
        <f t="shared" ref="J89:J94" si="43">D89-I89</f>
        <v>623994.78</v>
      </c>
      <c r="K89" s="74">
        <f t="shared" ref="K89:K94" si="44">E89-I89</f>
        <v>623994.78</v>
      </c>
    </row>
    <row r="90" spans="1:256" s="94" customFormat="1" ht="15" customHeight="1">
      <c r="A90" s="106" t="s">
        <v>255</v>
      </c>
      <c r="B90" s="87"/>
      <c r="C90" s="82" t="s">
        <v>254</v>
      </c>
      <c r="D90" s="74">
        <f>D92+D94+D95+D96+D91+D93</f>
        <v>646000</v>
      </c>
      <c r="E90" s="74">
        <f t="shared" si="41"/>
        <v>646000</v>
      </c>
      <c r="F90" s="74">
        <f>F91+F92+F93+F94+F95+F96</f>
        <v>88025.5</v>
      </c>
      <c r="G90" s="74" t="s">
        <v>180</v>
      </c>
      <c r="H90" s="74" t="s">
        <v>180</v>
      </c>
      <c r="I90" s="74">
        <f t="shared" si="42"/>
        <v>88025.5</v>
      </c>
      <c r="J90" s="74">
        <f t="shared" si="43"/>
        <v>557974.5</v>
      </c>
      <c r="K90" s="74">
        <f t="shared" si="44"/>
        <v>557974.5</v>
      </c>
    </row>
    <row r="91" spans="1:256" s="94" customFormat="1" ht="15" customHeight="1">
      <c r="A91" s="106" t="s">
        <v>229</v>
      </c>
      <c r="B91" s="87" t="s">
        <v>149</v>
      </c>
      <c r="C91" s="82" t="s">
        <v>392</v>
      </c>
      <c r="D91" s="74">
        <v>700</v>
      </c>
      <c r="E91" s="74">
        <f t="shared" ref="E91" si="45">D91</f>
        <v>700</v>
      </c>
      <c r="F91" s="74">
        <v>607.5</v>
      </c>
      <c r="G91" s="74" t="s">
        <v>180</v>
      </c>
      <c r="H91" s="74" t="s">
        <v>180</v>
      </c>
      <c r="I91" s="74">
        <f t="shared" ref="I91" si="46">F91</f>
        <v>607.5</v>
      </c>
      <c r="J91" s="74">
        <f t="shared" ref="J91" si="47">D91-I91</f>
        <v>92.5</v>
      </c>
      <c r="K91" s="74">
        <f t="shared" ref="K91" si="48">E91-I91</f>
        <v>92.5</v>
      </c>
    </row>
    <row r="92" spans="1:256" s="94" customFormat="1" ht="15" customHeight="1">
      <c r="A92" s="84" t="s">
        <v>280</v>
      </c>
      <c r="B92" s="87" t="s">
        <v>256</v>
      </c>
      <c r="C92" s="82" t="s">
        <v>344</v>
      </c>
      <c r="D92" s="74">
        <v>34300</v>
      </c>
      <c r="E92" s="74">
        <f t="shared" si="41"/>
        <v>34300</v>
      </c>
      <c r="F92" s="74">
        <v>33945</v>
      </c>
      <c r="G92" s="74" t="s">
        <v>180</v>
      </c>
      <c r="H92" s="74" t="s">
        <v>180</v>
      </c>
      <c r="I92" s="74">
        <f t="shared" si="42"/>
        <v>33945</v>
      </c>
      <c r="J92" s="74">
        <f t="shared" si="43"/>
        <v>355</v>
      </c>
      <c r="K92" s="74">
        <f t="shared" si="44"/>
        <v>355</v>
      </c>
    </row>
    <row r="93" spans="1:256" s="94" customFormat="1" ht="15" customHeight="1">
      <c r="A93" s="84" t="s">
        <v>395</v>
      </c>
      <c r="B93" s="87" t="s">
        <v>151</v>
      </c>
      <c r="C93" s="82" t="s">
        <v>394</v>
      </c>
      <c r="D93" s="74">
        <v>14000</v>
      </c>
      <c r="E93" s="74">
        <f t="shared" ref="E93" si="49">D93</f>
        <v>14000</v>
      </c>
      <c r="F93" s="74">
        <v>13860</v>
      </c>
      <c r="G93" s="74" t="s">
        <v>180</v>
      </c>
      <c r="H93" s="74" t="s">
        <v>180</v>
      </c>
      <c r="I93" s="74">
        <f t="shared" ref="I93" si="50">F93</f>
        <v>13860</v>
      </c>
      <c r="J93" s="74">
        <f t="shared" ref="J93" si="51">D93-I93</f>
        <v>140</v>
      </c>
      <c r="K93" s="74">
        <f t="shared" ref="K93" si="52">E93-I93</f>
        <v>140</v>
      </c>
    </row>
    <row r="94" spans="1:256" s="94" customFormat="1" ht="15" customHeight="1">
      <c r="A94" s="106" t="s">
        <v>135</v>
      </c>
      <c r="B94" s="87" t="s">
        <v>150</v>
      </c>
      <c r="C94" s="82" t="s">
        <v>345</v>
      </c>
      <c r="D94" s="74">
        <v>2000</v>
      </c>
      <c r="E94" s="74">
        <f t="shared" si="41"/>
        <v>2000</v>
      </c>
      <c r="F94" s="74">
        <v>1513</v>
      </c>
      <c r="G94" s="74" t="s">
        <v>180</v>
      </c>
      <c r="H94" s="74" t="s">
        <v>180</v>
      </c>
      <c r="I94" s="74">
        <f t="shared" si="42"/>
        <v>1513</v>
      </c>
      <c r="J94" s="74">
        <f t="shared" si="43"/>
        <v>487</v>
      </c>
      <c r="K94" s="74">
        <f t="shared" si="44"/>
        <v>487</v>
      </c>
    </row>
    <row r="95" spans="1:256" s="94" customFormat="1" ht="15" customHeight="1">
      <c r="A95" s="106" t="s">
        <v>229</v>
      </c>
      <c r="B95" s="87" t="s">
        <v>149</v>
      </c>
      <c r="C95" s="82" t="s">
        <v>346</v>
      </c>
      <c r="D95" s="74">
        <v>38100</v>
      </c>
      <c r="E95" s="74">
        <f t="shared" ref="E95" si="53">D95</f>
        <v>38100</v>
      </c>
      <c r="F95" s="74">
        <v>38100</v>
      </c>
      <c r="G95" s="74" t="s">
        <v>180</v>
      </c>
      <c r="H95" s="74" t="s">
        <v>180</v>
      </c>
      <c r="I95" s="74">
        <f t="shared" ref="I95" si="54">F95</f>
        <v>38100</v>
      </c>
      <c r="J95" s="74">
        <f t="shared" ref="J95" si="55">D95-I95</f>
        <v>0</v>
      </c>
      <c r="K95" s="74">
        <f t="shared" ref="K95" si="56">E95-I95</f>
        <v>0</v>
      </c>
    </row>
    <row r="96" spans="1:256" s="94" customFormat="1" ht="15" customHeight="1">
      <c r="A96" s="106" t="s">
        <v>229</v>
      </c>
      <c r="B96" s="87" t="s">
        <v>149</v>
      </c>
      <c r="C96" s="82" t="s">
        <v>347</v>
      </c>
      <c r="D96" s="74">
        <v>556900</v>
      </c>
      <c r="E96" s="74">
        <f t="shared" ref="E96" si="57">D96</f>
        <v>556900</v>
      </c>
      <c r="F96" s="74">
        <v>0</v>
      </c>
      <c r="G96" s="74" t="s">
        <v>180</v>
      </c>
      <c r="H96" s="74" t="s">
        <v>180</v>
      </c>
      <c r="I96" s="74">
        <f t="shared" ref="I96" si="58">F96</f>
        <v>0</v>
      </c>
      <c r="J96" s="74">
        <f t="shared" ref="J96" si="59">D96-I96</f>
        <v>556900</v>
      </c>
      <c r="K96" s="74">
        <f t="shared" ref="K96" si="60">E96-I96</f>
        <v>556900</v>
      </c>
    </row>
    <row r="97" spans="1:256" s="92" customFormat="1" ht="15" customHeight="1">
      <c r="A97" s="74"/>
      <c r="B97" s="74" t="s">
        <v>180</v>
      </c>
      <c r="C97" s="74" t="s">
        <v>180</v>
      </c>
      <c r="D97" s="74" t="s">
        <v>180</v>
      </c>
      <c r="E97" s="74" t="s">
        <v>180</v>
      </c>
      <c r="F97" s="74" t="s">
        <v>180</v>
      </c>
      <c r="G97" s="74" t="s">
        <v>180</v>
      </c>
      <c r="H97" s="74" t="s">
        <v>180</v>
      </c>
      <c r="I97" s="74" t="s">
        <v>180</v>
      </c>
      <c r="J97" s="74" t="s">
        <v>180</v>
      </c>
      <c r="K97" s="74" t="s">
        <v>180</v>
      </c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3"/>
      <c r="DF97" s="93"/>
      <c r="DG97" s="93"/>
      <c r="DH97" s="93"/>
      <c r="DI97" s="93"/>
      <c r="DJ97" s="93"/>
      <c r="DK97" s="93"/>
      <c r="DL97" s="93"/>
      <c r="DM97" s="93"/>
      <c r="DN97" s="93"/>
      <c r="DO97" s="93"/>
      <c r="DP97" s="93"/>
      <c r="DQ97" s="93"/>
      <c r="DR97" s="93"/>
      <c r="DS97" s="93"/>
      <c r="DT97" s="93"/>
      <c r="DU97" s="93"/>
      <c r="DV97" s="93"/>
      <c r="DW97" s="93"/>
      <c r="DX97" s="93"/>
      <c r="DY97" s="93"/>
      <c r="DZ97" s="93"/>
      <c r="EA97" s="93"/>
      <c r="EB97" s="93"/>
      <c r="EC97" s="93"/>
      <c r="ED97" s="93"/>
      <c r="EE97" s="93"/>
      <c r="EF97" s="93"/>
      <c r="EG97" s="93"/>
      <c r="EH97" s="93"/>
      <c r="EI97" s="93"/>
      <c r="EJ97" s="93"/>
      <c r="EK97" s="93"/>
      <c r="EL97" s="93"/>
      <c r="EM97" s="93"/>
      <c r="EN97" s="93"/>
      <c r="EO97" s="93"/>
      <c r="EP97" s="93"/>
      <c r="EQ97" s="93"/>
      <c r="ER97" s="93"/>
      <c r="ES97" s="93"/>
      <c r="ET97" s="93"/>
      <c r="EU97" s="93"/>
      <c r="EV97" s="93"/>
      <c r="EW97" s="93"/>
      <c r="EX97" s="93"/>
      <c r="EY97" s="93"/>
      <c r="EZ97" s="93"/>
      <c r="FA97" s="93"/>
      <c r="FB97" s="93"/>
      <c r="FC97" s="93"/>
      <c r="FD97" s="93"/>
      <c r="FE97" s="93"/>
      <c r="FF97" s="93"/>
      <c r="FG97" s="93"/>
      <c r="FH97" s="93"/>
      <c r="FI97" s="93"/>
      <c r="FJ97" s="93"/>
      <c r="FK97" s="93"/>
      <c r="FL97" s="93"/>
      <c r="FM97" s="93"/>
      <c r="FN97" s="93"/>
      <c r="FO97" s="93"/>
      <c r="FP97" s="93"/>
      <c r="FQ97" s="93"/>
      <c r="FR97" s="93"/>
      <c r="FS97" s="93"/>
      <c r="FT97" s="93"/>
      <c r="FU97" s="93"/>
      <c r="FV97" s="93"/>
      <c r="FW97" s="93"/>
      <c r="FX97" s="93"/>
      <c r="FY97" s="93"/>
      <c r="FZ97" s="93"/>
      <c r="GA97" s="93"/>
      <c r="GB97" s="93"/>
      <c r="GC97" s="93"/>
      <c r="GD97" s="93"/>
      <c r="GE97" s="93"/>
      <c r="GF97" s="93"/>
      <c r="GG97" s="93"/>
      <c r="GH97" s="93"/>
      <c r="GI97" s="93"/>
      <c r="GJ97" s="93"/>
      <c r="GK97" s="93"/>
      <c r="GL97" s="93"/>
      <c r="GM97" s="93"/>
      <c r="GN97" s="93"/>
      <c r="GO97" s="93"/>
      <c r="GP97" s="93"/>
      <c r="GQ97" s="93"/>
      <c r="GR97" s="93"/>
      <c r="GS97" s="93"/>
      <c r="GT97" s="93"/>
      <c r="GU97" s="93"/>
      <c r="GV97" s="93"/>
      <c r="GW97" s="93"/>
      <c r="GX97" s="93"/>
      <c r="GY97" s="93"/>
      <c r="GZ97" s="93"/>
      <c r="HA97" s="93"/>
      <c r="HB97" s="93"/>
      <c r="HC97" s="93"/>
      <c r="HD97" s="93"/>
      <c r="HE97" s="93"/>
      <c r="HF97" s="93"/>
      <c r="HG97" s="93"/>
      <c r="HH97" s="93"/>
      <c r="HI97" s="93"/>
      <c r="HJ97" s="93"/>
      <c r="HK97" s="93"/>
      <c r="HL97" s="93"/>
      <c r="HM97" s="93"/>
      <c r="HN97" s="93"/>
      <c r="HO97" s="93"/>
      <c r="HP97" s="93"/>
      <c r="HQ97" s="93"/>
      <c r="HR97" s="93"/>
      <c r="HS97" s="93"/>
      <c r="HT97" s="93"/>
      <c r="HU97" s="93"/>
      <c r="HV97" s="93"/>
      <c r="HW97" s="93"/>
      <c r="HX97" s="93"/>
      <c r="HY97" s="93"/>
      <c r="HZ97" s="93"/>
      <c r="IA97" s="93"/>
      <c r="IB97" s="93"/>
      <c r="IC97" s="93"/>
      <c r="ID97" s="93"/>
      <c r="IE97" s="93"/>
      <c r="IF97" s="93"/>
      <c r="IG97" s="93"/>
      <c r="IH97" s="93"/>
      <c r="II97" s="93"/>
      <c r="IJ97" s="93"/>
      <c r="IK97" s="93"/>
      <c r="IL97" s="93"/>
      <c r="IM97" s="93"/>
      <c r="IN97" s="93"/>
      <c r="IO97" s="93"/>
      <c r="IP97" s="93"/>
      <c r="IQ97" s="93"/>
      <c r="IR97" s="93"/>
      <c r="IS97" s="93"/>
      <c r="IT97" s="93"/>
      <c r="IU97" s="93"/>
      <c r="IV97" s="93"/>
    </row>
    <row r="98" spans="1:256" s="92" customFormat="1" ht="18" customHeight="1">
      <c r="A98" s="95" t="s">
        <v>374</v>
      </c>
      <c r="B98" s="87" t="s">
        <v>143</v>
      </c>
      <c r="C98" s="82" t="s">
        <v>209</v>
      </c>
      <c r="D98" s="74">
        <f t="shared" ref="D98:F99" si="61">D99</f>
        <v>176400</v>
      </c>
      <c r="E98" s="74">
        <f t="shared" si="61"/>
        <v>168400</v>
      </c>
      <c r="F98" s="74">
        <f t="shared" si="61"/>
        <v>110469.06</v>
      </c>
      <c r="G98" s="74" t="s">
        <v>180</v>
      </c>
      <c r="H98" s="74" t="s">
        <v>180</v>
      </c>
      <c r="I98" s="74">
        <f>F98</f>
        <v>110469.06</v>
      </c>
      <c r="J98" s="74">
        <f>D98-I98</f>
        <v>65930.94</v>
      </c>
      <c r="K98" s="74">
        <f>E98-I98</f>
        <v>57930.94</v>
      </c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3"/>
      <c r="DC98" s="93"/>
      <c r="DD98" s="93"/>
      <c r="DE98" s="93"/>
      <c r="DF98" s="93"/>
      <c r="DG98" s="93"/>
      <c r="DH98" s="93"/>
      <c r="DI98" s="93"/>
      <c r="DJ98" s="93"/>
      <c r="DK98" s="93"/>
      <c r="DL98" s="93"/>
      <c r="DM98" s="93"/>
      <c r="DN98" s="93"/>
      <c r="DO98" s="93"/>
      <c r="DP98" s="93"/>
      <c r="DQ98" s="93"/>
      <c r="DR98" s="93"/>
      <c r="DS98" s="93"/>
      <c r="DT98" s="93"/>
      <c r="DU98" s="93"/>
      <c r="DV98" s="93"/>
      <c r="DW98" s="93"/>
      <c r="DX98" s="93"/>
      <c r="DY98" s="93"/>
      <c r="DZ98" s="93"/>
      <c r="EA98" s="93"/>
      <c r="EB98" s="93"/>
      <c r="EC98" s="93"/>
      <c r="ED98" s="93"/>
      <c r="EE98" s="93"/>
      <c r="EF98" s="93"/>
      <c r="EG98" s="93"/>
      <c r="EH98" s="93"/>
      <c r="EI98" s="93"/>
      <c r="EJ98" s="93"/>
      <c r="EK98" s="93"/>
      <c r="EL98" s="93"/>
      <c r="EM98" s="93"/>
      <c r="EN98" s="93"/>
      <c r="EO98" s="93"/>
      <c r="EP98" s="93"/>
      <c r="EQ98" s="93"/>
      <c r="ER98" s="93"/>
      <c r="ES98" s="93"/>
      <c r="ET98" s="93"/>
      <c r="EU98" s="93"/>
      <c r="EV98" s="93"/>
      <c r="EW98" s="93"/>
      <c r="EX98" s="93"/>
      <c r="EY98" s="93"/>
      <c r="EZ98" s="93"/>
      <c r="FA98" s="93"/>
      <c r="FB98" s="93"/>
      <c r="FC98" s="93"/>
      <c r="FD98" s="93"/>
      <c r="FE98" s="93"/>
      <c r="FF98" s="93"/>
      <c r="FG98" s="93"/>
      <c r="FH98" s="93"/>
      <c r="FI98" s="93"/>
      <c r="FJ98" s="93"/>
      <c r="FK98" s="93"/>
      <c r="FL98" s="93"/>
      <c r="FM98" s="93"/>
      <c r="FN98" s="93"/>
      <c r="FO98" s="93"/>
      <c r="FP98" s="93"/>
      <c r="FQ98" s="93"/>
      <c r="FR98" s="93"/>
      <c r="FS98" s="93"/>
      <c r="FT98" s="93"/>
      <c r="FU98" s="93"/>
      <c r="FV98" s="93"/>
      <c r="FW98" s="93"/>
      <c r="FX98" s="93"/>
      <c r="FY98" s="93"/>
      <c r="FZ98" s="93"/>
      <c r="GA98" s="93"/>
      <c r="GB98" s="93"/>
      <c r="GC98" s="93"/>
      <c r="GD98" s="93"/>
      <c r="GE98" s="93"/>
      <c r="GF98" s="93"/>
      <c r="GG98" s="93"/>
      <c r="GH98" s="93"/>
      <c r="GI98" s="93"/>
      <c r="GJ98" s="93"/>
      <c r="GK98" s="93"/>
      <c r="GL98" s="93"/>
      <c r="GM98" s="93"/>
      <c r="GN98" s="93"/>
      <c r="GO98" s="93"/>
      <c r="GP98" s="93"/>
      <c r="GQ98" s="93"/>
      <c r="GR98" s="93"/>
      <c r="GS98" s="93"/>
      <c r="GT98" s="93"/>
      <c r="GU98" s="93"/>
      <c r="GV98" s="93"/>
      <c r="GW98" s="93"/>
      <c r="GX98" s="93"/>
      <c r="GY98" s="93"/>
      <c r="GZ98" s="93"/>
      <c r="HA98" s="93"/>
      <c r="HB98" s="93"/>
      <c r="HC98" s="93"/>
      <c r="HD98" s="93"/>
      <c r="HE98" s="93"/>
      <c r="HF98" s="93"/>
      <c r="HG98" s="93"/>
      <c r="HH98" s="93"/>
      <c r="HI98" s="93"/>
      <c r="HJ98" s="93"/>
      <c r="HK98" s="93"/>
      <c r="HL98" s="93"/>
      <c r="HM98" s="93"/>
      <c r="HN98" s="93"/>
      <c r="HO98" s="93"/>
      <c r="HP98" s="93"/>
      <c r="HQ98" s="93"/>
      <c r="HR98" s="93"/>
      <c r="HS98" s="93"/>
      <c r="HT98" s="93"/>
      <c r="HU98" s="93"/>
      <c r="HV98" s="93"/>
      <c r="HW98" s="93"/>
      <c r="HX98" s="93"/>
      <c r="HY98" s="93"/>
      <c r="HZ98" s="93"/>
      <c r="IA98" s="93"/>
      <c r="IB98" s="93"/>
      <c r="IC98" s="93"/>
      <c r="ID98" s="93"/>
      <c r="IE98" s="93"/>
      <c r="IF98" s="93"/>
      <c r="IG98" s="93"/>
      <c r="IH98" s="93"/>
      <c r="II98" s="93"/>
      <c r="IJ98" s="93"/>
      <c r="IK98" s="93"/>
      <c r="IL98" s="93"/>
      <c r="IM98" s="93"/>
      <c r="IN98" s="93"/>
      <c r="IO98" s="93"/>
      <c r="IP98" s="93"/>
      <c r="IQ98" s="93"/>
      <c r="IR98" s="93"/>
      <c r="IS98" s="93"/>
      <c r="IT98" s="93"/>
      <c r="IU98" s="93"/>
      <c r="IV98" s="93"/>
    </row>
    <row r="99" spans="1:256" s="94" customFormat="1" ht="45.75" customHeight="1">
      <c r="A99" s="81" t="s">
        <v>234</v>
      </c>
      <c r="B99" s="87" t="s">
        <v>143</v>
      </c>
      <c r="C99" s="82" t="s">
        <v>397</v>
      </c>
      <c r="D99" s="74">
        <f>D100+D108</f>
        <v>176400</v>
      </c>
      <c r="E99" s="74">
        <f t="shared" si="61"/>
        <v>168400</v>
      </c>
      <c r="F99" s="74">
        <f t="shared" si="61"/>
        <v>110469.06</v>
      </c>
      <c r="G99" s="74" t="s">
        <v>180</v>
      </c>
      <c r="H99" s="74" t="s">
        <v>180</v>
      </c>
      <c r="I99" s="74">
        <f t="shared" ref="I99:I104" si="62">F99</f>
        <v>110469.06</v>
      </c>
      <c r="J99" s="74">
        <f>D99-F99</f>
        <v>65930.94</v>
      </c>
      <c r="K99" s="74">
        <f>J99</f>
        <v>65930.94</v>
      </c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  <c r="CO99" s="93"/>
      <c r="CP99" s="93"/>
      <c r="CQ99" s="93"/>
      <c r="CR99" s="93"/>
      <c r="CS99" s="93"/>
      <c r="CT99" s="93"/>
      <c r="CU99" s="93"/>
      <c r="CV99" s="93"/>
      <c r="CW99" s="93"/>
      <c r="CX99" s="93"/>
      <c r="CY99" s="93"/>
      <c r="CZ99" s="93"/>
      <c r="DA99" s="93"/>
      <c r="DB99" s="93"/>
      <c r="DC99" s="93"/>
      <c r="DD99" s="93"/>
      <c r="DE99" s="93"/>
      <c r="DF99" s="93"/>
      <c r="DG99" s="93"/>
      <c r="DH99" s="93"/>
      <c r="DI99" s="93"/>
      <c r="DJ99" s="93"/>
      <c r="DK99" s="93"/>
      <c r="DL99" s="93"/>
      <c r="DM99" s="93"/>
      <c r="DN99" s="93"/>
      <c r="DO99" s="93"/>
      <c r="DP99" s="93"/>
      <c r="DQ99" s="93"/>
      <c r="DR99" s="93"/>
      <c r="DS99" s="93"/>
      <c r="DT99" s="93"/>
      <c r="DU99" s="93"/>
      <c r="DV99" s="93"/>
      <c r="DW99" s="93"/>
      <c r="DX99" s="93"/>
      <c r="DY99" s="93"/>
      <c r="DZ99" s="93"/>
      <c r="EA99" s="93"/>
      <c r="EB99" s="93"/>
      <c r="EC99" s="93"/>
      <c r="ED99" s="93"/>
      <c r="EE99" s="93"/>
      <c r="EF99" s="93"/>
      <c r="EG99" s="93"/>
      <c r="EH99" s="93"/>
      <c r="EI99" s="93"/>
      <c r="EJ99" s="93"/>
      <c r="EK99" s="93"/>
      <c r="EL99" s="93"/>
      <c r="EM99" s="93"/>
      <c r="EN99" s="93"/>
      <c r="EO99" s="93"/>
      <c r="EP99" s="93"/>
      <c r="EQ99" s="93"/>
      <c r="ER99" s="93"/>
      <c r="ES99" s="93"/>
      <c r="ET99" s="93"/>
      <c r="EU99" s="93"/>
      <c r="EV99" s="93"/>
      <c r="EW99" s="93"/>
      <c r="EX99" s="93"/>
      <c r="EY99" s="93"/>
      <c r="EZ99" s="93"/>
      <c r="FA99" s="93"/>
      <c r="FB99" s="93"/>
      <c r="FC99" s="93"/>
      <c r="FD99" s="93"/>
      <c r="FE99" s="93"/>
      <c r="FF99" s="93"/>
      <c r="FG99" s="93"/>
      <c r="FH99" s="93"/>
      <c r="FI99" s="93"/>
      <c r="FJ99" s="93"/>
      <c r="FK99" s="93"/>
      <c r="FL99" s="93"/>
      <c r="FM99" s="93"/>
      <c r="FN99" s="93"/>
      <c r="FO99" s="93"/>
      <c r="FP99" s="93"/>
      <c r="FQ99" s="93"/>
      <c r="FR99" s="93"/>
      <c r="FS99" s="93"/>
      <c r="FT99" s="93"/>
      <c r="FU99" s="93"/>
      <c r="FV99" s="93"/>
      <c r="FW99" s="93"/>
      <c r="FX99" s="93"/>
      <c r="FY99" s="93"/>
      <c r="FZ99" s="93"/>
      <c r="GA99" s="93"/>
      <c r="GB99" s="93"/>
      <c r="GC99" s="93"/>
      <c r="GD99" s="93"/>
      <c r="GE99" s="93"/>
      <c r="GF99" s="93"/>
      <c r="GG99" s="93"/>
      <c r="GH99" s="93"/>
      <c r="GI99" s="93"/>
      <c r="GJ99" s="93"/>
      <c r="GK99" s="93"/>
      <c r="GL99" s="93"/>
      <c r="GM99" s="93"/>
      <c r="GN99" s="93"/>
      <c r="GO99" s="93"/>
      <c r="GP99" s="93"/>
      <c r="GQ99" s="93"/>
      <c r="GR99" s="93"/>
      <c r="GS99" s="93"/>
      <c r="GT99" s="93"/>
      <c r="GU99" s="93"/>
      <c r="GV99" s="93"/>
      <c r="GW99" s="93"/>
      <c r="GX99" s="93"/>
      <c r="GY99" s="93"/>
      <c r="GZ99" s="93"/>
      <c r="HA99" s="93"/>
      <c r="HB99" s="93"/>
      <c r="HC99" s="93"/>
      <c r="HD99" s="93"/>
      <c r="HE99" s="93"/>
      <c r="HF99" s="93"/>
      <c r="HG99" s="93"/>
      <c r="HH99" s="93"/>
      <c r="HI99" s="93"/>
      <c r="HJ99" s="93"/>
      <c r="HK99" s="93"/>
      <c r="HL99" s="93"/>
      <c r="HM99" s="93"/>
      <c r="HN99" s="93"/>
      <c r="HO99" s="93"/>
      <c r="HP99" s="93"/>
      <c r="HQ99" s="93"/>
      <c r="HR99" s="93"/>
      <c r="HS99" s="93"/>
      <c r="HT99" s="93"/>
      <c r="HU99" s="93"/>
      <c r="HV99" s="93"/>
      <c r="HW99" s="93"/>
      <c r="HX99" s="93"/>
      <c r="HY99" s="93"/>
      <c r="HZ99" s="93"/>
      <c r="IA99" s="93"/>
      <c r="IB99" s="93"/>
      <c r="IC99" s="93"/>
      <c r="ID99" s="93"/>
      <c r="IE99" s="93"/>
      <c r="IF99" s="93"/>
      <c r="IG99" s="93"/>
      <c r="IH99" s="93"/>
      <c r="II99" s="93"/>
      <c r="IJ99" s="93"/>
      <c r="IK99" s="93"/>
      <c r="IL99" s="93"/>
      <c r="IM99" s="93"/>
      <c r="IN99" s="93"/>
      <c r="IO99" s="93"/>
      <c r="IP99" s="93"/>
      <c r="IQ99" s="93"/>
      <c r="IR99" s="93"/>
      <c r="IS99" s="93"/>
      <c r="IT99" s="93"/>
      <c r="IU99" s="93"/>
      <c r="IV99" s="93"/>
    </row>
    <row r="100" spans="1:256" s="92" customFormat="1" ht="15" customHeight="1">
      <c r="A100" s="107"/>
      <c r="B100" s="87" t="s">
        <v>143</v>
      </c>
      <c r="C100" s="83" t="s">
        <v>375</v>
      </c>
      <c r="D100" s="78">
        <f>D101+D102+D103+D104+D105+D106+D107</f>
        <v>168400</v>
      </c>
      <c r="E100" s="78">
        <f t="shared" ref="E100:E104" si="63">D100</f>
        <v>168400</v>
      </c>
      <c r="F100" s="78">
        <f>F101+F102+F103+F104+F105+F106+F107</f>
        <v>110469.06</v>
      </c>
      <c r="G100" s="74" t="s">
        <v>180</v>
      </c>
      <c r="H100" s="74" t="s">
        <v>180</v>
      </c>
      <c r="I100" s="78">
        <f>F100</f>
        <v>110469.06</v>
      </c>
      <c r="J100" s="78">
        <f t="shared" ref="J100:J104" si="64">D100-I100</f>
        <v>57930.94</v>
      </c>
      <c r="K100" s="78">
        <f t="shared" ref="K100:K104" si="65">E100-I100</f>
        <v>57930.94</v>
      </c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93"/>
      <c r="CP100" s="93"/>
      <c r="CQ100" s="93"/>
      <c r="CR100" s="93"/>
      <c r="CS100" s="93"/>
      <c r="CT100" s="93"/>
      <c r="CU100" s="93"/>
      <c r="CV100" s="93"/>
      <c r="CW100" s="93"/>
      <c r="CX100" s="93"/>
      <c r="CY100" s="93"/>
      <c r="CZ100" s="93"/>
      <c r="DA100" s="93"/>
      <c r="DB100" s="93"/>
      <c r="DC100" s="93"/>
      <c r="DD100" s="93"/>
      <c r="DE100" s="93"/>
      <c r="DF100" s="93"/>
      <c r="DG100" s="93"/>
      <c r="DH100" s="93"/>
      <c r="DI100" s="93"/>
      <c r="DJ100" s="93"/>
      <c r="DK100" s="93"/>
      <c r="DL100" s="93"/>
      <c r="DM100" s="93"/>
      <c r="DN100" s="93"/>
      <c r="DO100" s="93"/>
      <c r="DP100" s="93"/>
      <c r="DQ100" s="93"/>
      <c r="DR100" s="93"/>
      <c r="DS100" s="93"/>
      <c r="DT100" s="93"/>
      <c r="DU100" s="93"/>
      <c r="DV100" s="93"/>
      <c r="DW100" s="93"/>
      <c r="DX100" s="93"/>
      <c r="DY100" s="93"/>
      <c r="DZ100" s="93"/>
      <c r="EA100" s="93"/>
      <c r="EB100" s="93"/>
      <c r="EC100" s="93"/>
      <c r="ED100" s="93"/>
      <c r="EE100" s="93"/>
      <c r="EF100" s="93"/>
      <c r="EG100" s="93"/>
      <c r="EH100" s="93"/>
      <c r="EI100" s="93"/>
      <c r="EJ100" s="93"/>
      <c r="EK100" s="93"/>
      <c r="EL100" s="93"/>
      <c r="EM100" s="93"/>
      <c r="EN100" s="93"/>
      <c r="EO100" s="93"/>
      <c r="EP100" s="93"/>
      <c r="EQ100" s="93"/>
      <c r="ER100" s="93"/>
      <c r="ES100" s="93"/>
      <c r="ET100" s="93"/>
      <c r="EU100" s="93"/>
      <c r="EV100" s="93"/>
      <c r="EW100" s="93"/>
      <c r="EX100" s="93"/>
      <c r="EY100" s="93"/>
      <c r="EZ100" s="93"/>
      <c r="FA100" s="93"/>
      <c r="FB100" s="93"/>
      <c r="FC100" s="93"/>
      <c r="FD100" s="93"/>
      <c r="FE100" s="93"/>
      <c r="FF100" s="93"/>
      <c r="FG100" s="93"/>
      <c r="FH100" s="93"/>
      <c r="FI100" s="93"/>
      <c r="FJ100" s="93"/>
      <c r="FK100" s="93"/>
      <c r="FL100" s="93"/>
      <c r="FM100" s="93"/>
      <c r="FN100" s="93"/>
      <c r="FO100" s="93"/>
      <c r="FP100" s="93"/>
      <c r="FQ100" s="93"/>
      <c r="FR100" s="93"/>
      <c r="FS100" s="93"/>
      <c r="FT100" s="93"/>
      <c r="FU100" s="93"/>
      <c r="FV100" s="93"/>
      <c r="FW100" s="93"/>
      <c r="FX100" s="93"/>
      <c r="FY100" s="93"/>
      <c r="FZ100" s="93"/>
      <c r="GA100" s="93"/>
      <c r="GB100" s="93"/>
      <c r="GC100" s="93"/>
      <c r="GD100" s="93"/>
      <c r="GE100" s="93"/>
      <c r="GF100" s="93"/>
      <c r="GG100" s="93"/>
      <c r="GH100" s="93"/>
      <c r="GI100" s="93"/>
      <c r="GJ100" s="93"/>
      <c r="GK100" s="93"/>
      <c r="GL100" s="93"/>
      <c r="GM100" s="93"/>
      <c r="GN100" s="93"/>
      <c r="GO100" s="93"/>
      <c r="GP100" s="93"/>
      <c r="GQ100" s="93"/>
      <c r="GR100" s="93"/>
      <c r="GS100" s="93"/>
      <c r="GT100" s="93"/>
      <c r="GU100" s="93"/>
      <c r="GV100" s="93"/>
      <c r="GW100" s="93"/>
      <c r="GX100" s="93"/>
      <c r="GY100" s="93"/>
      <c r="GZ100" s="93"/>
      <c r="HA100" s="93"/>
      <c r="HB100" s="93"/>
      <c r="HC100" s="93"/>
      <c r="HD100" s="93"/>
      <c r="HE100" s="93"/>
      <c r="HF100" s="93"/>
      <c r="HG100" s="93"/>
      <c r="HH100" s="93"/>
      <c r="HI100" s="93"/>
      <c r="HJ100" s="93"/>
      <c r="HK100" s="93"/>
      <c r="HL100" s="93"/>
      <c r="HM100" s="93"/>
      <c r="HN100" s="93"/>
      <c r="HO100" s="93"/>
      <c r="HP100" s="93"/>
      <c r="HQ100" s="93"/>
      <c r="HR100" s="93"/>
      <c r="HS100" s="93"/>
      <c r="HT100" s="93"/>
      <c r="HU100" s="93"/>
      <c r="HV100" s="93"/>
      <c r="HW100" s="93"/>
      <c r="HX100" s="93"/>
      <c r="HY100" s="93"/>
      <c r="HZ100" s="93"/>
      <c r="IA100" s="93"/>
      <c r="IB100" s="93"/>
      <c r="IC100" s="93"/>
      <c r="ID100" s="93"/>
      <c r="IE100" s="93"/>
      <c r="IF100" s="93"/>
      <c r="IG100" s="93"/>
      <c r="IH100" s="93"/>
      <c r="II100" s="93"/>
      <c r="IJ100" s="93"/>
      <c r="IK100" s="93"/>
      <c r="IL100" s="93"/>
      <c r="IM100" s="93"/>
      <c r="IN100" s="93"/>
      <c r="IO100" s="93"/>
      <c r="IP100" s="93"/>
      <c r="IQ100" s="93"/>
      <c r="IR100" s="93"/>
      <c r="IS100" s="93"/>
      <c r="IT100" s="93"/>
      <c r="IU100" s="93"/>
      <c r="IV100" s="93"/>
    </row>
    <row r="101" spans="1:256" s="92" customFormat="1" ht="15" customHeight="1">
      <c r="A101" s="107" t="s">
        <v>134</v>
      </c>
      <c r="B101" s="89" t="s">
        <v>147</v>
      </c>
      <c r="C101" s="83" t="s">
        <v>348</v>
      </c>
      <c r="D101" s="78">
        <v>42000</v>
      </c>
      <c r="E101" s="78">
        <f t="shared" si="63"/>
        <v>42000</v>
      </c>
      <c r="F101" s="78">
        <v>39150.06</v>
      </c>
      <c r="G101" s="74" t="s">
        <v>180</v>
      </c>
      <c r="H101" s="74" t="s">
        <v>180</v>
      </c>
      <c r="I101" s="78">
        <f t="shared" si="62"/>
        <v>39150.06</v>
      </c>
      <c r="J101" s="78">
        <f t="shared" si="64"/>
        <v>2849.9400000000023</v>
      </c>
      <c r="K101" s="78">
        <f t="shared" si="65"/>
        <v>2849.9400000000023</v>
      </c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93"/>
      <c r="CB101" s="93"/>
      <c r="CC101" s="93"/>
      <c r="CD101" s="93"/>
      <c r="CE101" s="93"/>
      <c r="CF101" s="93"/>
      <c r="CG101" s="93"/>
      <c r="CH101" s="93"/>
      <c r="CI101" s="93"/>
      <c r="CJ101" s="93"/>
      <c r="CK101" s="93"/>
      <c r="CL101" s="93"/>
      <c r="CM101" s="93"/>
      <c r="CN101" s="93"/>
      <c r="CO101" s="93"/>
      <c r="CP101" s="93"/>
      <c r="CQ101" s="93"/>
      <c r="CR101" s="93"/>
      <c r="CS101" s="93"/>
      <c r="CT101" s="93"/>
      <c r="CU101" s="93"/>
      <c r="CV101" s="93"/>
      <c r="CW101" s="93"/>
      <c r="CX101" s="93"/>
      <c r="CY101" s="93"/>
      <c r="CZ101" s="93"/>
      <c r="DA101" s="93"/>
      <c r="DB101" s="93"/>
      <c r="DC101" s="93"/>
      <c r="DD101" s="93"/>
      <c r="DE101" s="93"/>
      <c r="DF101" s="93"/>
      <c r="DG101" s="93"/>
      <c r="DH101" s="93"/>
      <c r="DI101" s="93"/>
      <c r="DJ101" s="93"/>
      <c r="DK101" s="93"/>
      <c r="DL101" s="93"/>
      <c r="DM101" s="93"/>
      <c r="DN101" s="93"/>
      <c r="DO101" s="93"/>
      <c r="DP101" s="93"/>
      <c r="DQ101" s="93"/>
      <c r="DR101" s="93"/>
      <c r="DS101" s="93"/>
      <c r="DT101" s="93"/>
      <c r="DU101" s="93"/>
      <c r="DV101" s="93"/>
      <c r="DW101" s="93"/>
      <c r="DX101" s="93"/>
      <c r="DY101" s="93"/>
      <c r="DZ101" s="93"/>
      <c r="EA101" s="93"/>
      <c r="EB101" s="93"/>
      <c r="EC101" s="93"/>
      <c r="ED101" s="93"/>
      <c r="EE101" s="93"/>
      <c r="EF101" s="93"/>
      <c r="EG101" s="93"/>
      <c r="EH101" s="93"/>
      <c r="EI101" s="93"/>
      <c r="EJ101" s="93"/>
      <c r="EK101" s="93"/>
      <c r="EL101" s="93"/>
      <c r="EM101" s="93"/>
      <c r="EN101" s="93"/>
      <c r="EO101" s="93"/>
      <c r="EP101" s="93"/>
      <c r="EQ101" s="93"/>
      <c r="ER101" s="93"/>
      <c r="ES101" s="93"/>
      <c r="ET101" s="93"/>
      <c r="EU101" s="93"/>
      <c r="EV101" s="93"/>
      <c r="EW101" s="93"/>
      <c r="EX101" s="93"/>
      <c r="EY101" s="93"/>
      <c r="EZ101" s="93"/>
      <c r="FA101" s="93"/>
      <c r="FB101" s="93"/>
      <c r="FC101" s="93"/>
      <c r="FD101" s="93"/>
      <c r="FE101" s="93"/>
      <c r="FF101" s="93"/>
      <c r="FG101" s="93"/>
      <c r="FH101" s="93"/>
      <c r="FI101" s="93"/>
      <c r="FJ101" s="93"/>
      <c r="FK101" s="93"/>
      <c r="FL101" s="93"/>
      <c r="FM101" s="93"/>
      <c r="FN101" s="93"/>
      <c r="FO101" s="93"/>
      <c r="FP101" s="93"/>
      <c r="FQ101" s="93"/>
      <c r="FR101" s="93"/>
      <c r="FS101" s="93"/>
      <c r="FT101" s="93"/>
      <c r="FU101" s="93"/>
      <c r="FV101" s="93"/>
      <c r="FW101" s="93"/>
      <c r="FX101" s="93"/>
      <c r="FY101" s="93"/>
      <c r="FZ101" s="93"/>
      <c r="GA101" s="93"/>
      <c r="GB101" s="93"/>
      <c r="GC101" s="93"/>
      <c r="GD101" s="93"/>
      <c r="GE101" s="93"/>
      <c r="GF101" s="93"/>
      <c r="GG101" s="93"/>
      <c r="GH101" s="93"/>
      <c r="GI101" s="93"/>
      <c r="GJ101" s="93"/>
      <c r="GK101" s="93"/>
      <c r="GL101" s="93"/>
      <c r="GM101" s="93"/>
      <c r="GN101" s="93"/>
      <c r="GO101" s="93"/>
      <c r="GP101" s="93"/>
      <c r="GQ101" s="93"/>
      <c r="GR101" s="93"/>
      <c r="GS101" s="93"/>
      <c r="GT101" s="93"/>
      <c r="GU101" s="93"/>
      <c r="GV101" s="93"/>
      <c r="GW101" s="93"/>
      <c r="GX101" s="93"/>
      <c r="GY101" s="93"/>
      <c r="GZ101" s="93"/>
      <c r="HA101" s="93"/>
      <c r="HB101" s="93"/>
      <c r="HC101" s="93"/>
      <c r="HD101" s="93"/>
      <c r="HE101" s="93"/>
      <c r="HF101" s="93"/>
      <c r="HG101" s="93"/>
      <c r="HH101" s="93"/>
      <c r="HI101" s="93"/>
      <c r="HJ101" s="93"/>
      <c r="HK101" s="93"/>
      <c r="HL101" s="93"/>
      <c r="HM101" s="93"/>
      <c r="HN101" s="93"/>
      <c r="HO101" s="93"/>
      <c r="HP101" s="93"/>
      <c r="HQ101" s="93"/>
      <c r="HR101" s="93"/>
      <c r="HS101" s="93"/>
      <c r="HT101" s="93"/>
      <c r="HU101" s="93"/>
      <c r="HV101" s="93"/>
      <c r="HW101" s="93"/>
      <c r="HX101" s="93"/>
      <c r="HY101" s="93"/>
      <c r="HZ101" s="93"/>
      <c r="IA101" s="93"/>
      <c r="IB101" s="93"/>
      <c r="IC101" s="93"/>
      <c r="ID101" s="93"/>
      <c r="IE101" s="93"/>
      <c r="IF101" s="93"/>
      <c r="IG101" s="93"/>
      <c r="IH101" s="93"/>
      <c r="II101" s="93"/>
      <c r="IJ101" s="93"/>
      <c r="IK101" s="93"/>
      <c r="IL101" s="93"/>
      <c r="IM101" s="93"/>
      <c r="IN101" s="93"/>
      <c r="IO101" s="93"/>
      <c r="IP101" s="93"/>
      <c r="IQ101" s="93"/>
      <c r="IR101" s="93"/>
      <c r="IS101" s="93"/>
      <c r="IT101" s="93"/>
      <c r="IU101" s="93"/>
      <c r="IV101" s="93"/>
    </row>
    <row r="102" spans="1:256" s="92" customFormat="1" ht="15" customHeight="1">
      <c r="A102" s="107" t="s">
        <v>376</v>
      </c>
      <c r="B102" s="89" t="s">
        <v>256</v>
      </c>
      <c r="C102" s="83" t="s">
        <v>391</v>
      </c>
      <c r="D102" s="78">
        <v>6200</v>
      </c>
      <c r="E102" s="78">
        <f t="shared" ref="E102" si="66">D102</f>
        <v>6200</v>
      </c>
      <c r="F102" s="78">
        <v>6150</v>
      </c>
      <c r="G102" s="74"/>
      <c r="H102" s="74"/>
      <c r="I102" s="78">
        <f t="shared" ref="I102" si="67">F102</f>
        <v>6150</v>
      </c>
      <c r="J102" s="78">
        <f t="shared" ref="J102" si="68">D102-I102</f>
        <v>50</v>
      </c>
      <c r="K102" s="78">
        <f t="shared" ref="K102" si="69">E102-I102</f>
        <v>50</v>
      </c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  <c r="CW102" s="93"/>
      <c r="CX102" s="93"/>
      <c r="CY102" s="93"/>
      <c r="CZ102" s="93"/>
      <c r="DA102" s="93"/>
      <c r="DB102" s="93"/>
      <c r="DC102" s="93"/>
      <c r="DD102" s="93"/>
      <c r="DE102" s="93"/>
      <c r="DF102" s="93"/>
      <c r="DG102" s="93"/>
      <c r="DH102" s="93"/>
      <c r="DI102" s="93"/>
      <c r="DJ102" s="93"/>
      <c r="DK102" s="93"/>
      <c r="DL102" s="93"/>
      <c r="DM102" s="93"/>
      <c r="DN102" s="93"/>
      <c r="DO102" s="93"/>
      <c r="DP102" s="93"/>
      <c r="DQ102" s="93"/>
      <c r="DR102" s="93"/>
      <c r="DS102" s="93"/>
      <c r="DT102" s="93"/>
      <c r="DU102" s="93"/>
      <c r="DV102" s="93"/>
      <c r="DW102" s="93"/>
      <c r="DX102" s="93"/>
      <c r="DY102" s="93"/>
      <c r="DZ102" s="93"/>
      <c r="EA102" s="93"/>
      <c r="EB102" s="93"/>
      <c r="EC102" s="93"/>
      <c r="ED102" s="93"/>
      <c r="EE102" s="93"/>
      <c r="EF102" s="93"/>
      <c r="EG102" s="93"/>
      <c r="EH102" s="93"/>
      <c r="EI102" s="93"/>
      <c r="EJ102" s="93"/>
      <c r="EK102" s="93"/>
      <c r="EL102" s="93"/>
      <c r="EM102" s="93"/>
      <c r="EN102" s="93"/>
      <c r="EO102" s="93"/>
      <c r="EP102" s="93"/>
      <c r="EQ102" s="93"/>
      <c r="ER102" s="93"/>
      <c r="ES102" s="93"/>
      <c r="ET102" s="93"/>
      <c r="EU102" s="93"/>
      <c r="EV102" s="93"/>
      <c r="EW102" s="93"/>
      <c r="EX102" s="93"/>
      <c r="EY102" s="93"/>
      <c r="EZ102" s="93"/>
      <c r="FA102" s="93"/>
      <c r="FB102" s="93"/>
      <c r="FC102" s="93"/>
      <c r="FD102" s="93"/>
      <c r="FE102" s="93"/>
      <c r="FF102" s="93"/>
      <c r="FG102" s="93"/>
      <c r="FH102" s="93"/>
      <c r="FI102" s="93"/>
      <c r="FJ102" s="93"/>
      <c r="FK102" s="93"/>
      <c r="FL102" s="93"/>
      <c r="FM102" s="93"/>
      <c r="FN102" s="93"/>
      <c r="FO102" s="93"/>
      <c r="FP102" s="93"/>
      <c r="FQ102" s="93"/>
      <c r="FR102" s="93"/>
      <c r="FS102" s="93"/>
      <c r="FT102" s="93"/>
      <c r="FU102" s="93"/>
      <c r="FV102" s="93"/>
      <c r="FW102" s="93"/>
      <c r="FX102" s="93"/>
      <c r="FY102" s="93"/>
      <c r="FZ102" s="93"/>
      <c r="GA102" s="93"/>
      <c r="GB102" s="93"/>
      <c r="GC102" s="93"/>
      <c r="GD102" s="93"/>
      <c r="GE102" s="93"/>
      <c r="GF102" s="93"/>
      <c r="GG102" s="93"/>
      <c r="GH102" s="93"/>
      <c r="GI102" s="93"/>
      <c r="GJ102" s="93"/>
      <c r="GK102" s="93"/>
      <c r="GL102" s="93"/>
      <c r="GM102" s="93"/>
      <c r="GN102" s="93"/>
      <c r="GO102" s="93"/>
      <c r="GP102" s="93"/>
      <c r="GQ102" s="93"/>
      <c r="GR102" s="93"/>
      <c r="GS102" s="93"/>
      <c r="GT102" s="93"/>
      <c r="GU102" s="93"/>
      <c r="GV102" s="93"/>
      <c r="GW102" s="93"/>
      <c r="GX102" s="93"/>
      <c r="GY102" s="93"/>
      <c r="GZ102" s="93"/>
      <c r="HA102" s="93"/>
      <c r="HB102" s="93"/>
      <c r="HC102" s="93"/>
      <c r="HD102" s="93"/>
      <c r="HE102" s="93"/>
      <c r="HF102" s="93"/>
      <c r="HG102" s="93"/>
      <c r="HH102" s="93"/>
      <c r="HI102" s="93"/>
      <c r="HJ102" s="93"/>
      <c r="HK102" s="93"/>
      <c r="HL102" s="93"/>
      <c r="HM102" s="93"/>
      <c r="HN102" s="93"/>
      <c r="HO102" s="93"/>
      <c r="HP102" s="93"/>
      <c r="HQ102" s="93"/>
      <c r="HR102" s="93"/>
      <c r="HS102" s="93"/>
      <c r="HT102" s="93"/>
      <c r="HU102" s="93"/>
      <c r="HV102" s="93"/>
      <c r="HW102" s="93"/>
      <c r="HX102" s="93"/>
      <c r="HY102" s="93"/>
      <c r="HZ102" s="93"/>
      <c r="IA102" s="93"/>
      <c r="IB102" s="93"/>
      <c r="IC102" s="93"/>
      <c r="ID102" s="93"/>
      <c r="IE102" s="93"/>
      <c r="IF102" s="93"/>
      <c r="IG102" s="93"/>
      <c r="IH102" s="93"/>
      <c r="II102" s="93"/>
      <c r="IJ102" s="93"/>
      <c r="IK102" s="93"/>
      <c r="IL102" s="93"/>
      <c r="IM102" s="93"/>
      <c r="IN102" s="93"/>
      <c r="IO102" s="93"/>
      <c r="IP102" s="93"/>
      <c r="IQ102" s="93"/>
      <c r="IR102" s="93"/>
      <c r="IS102" s="93"/>
      <c r="IT102" s="93"/>
      <c r="IU102" s="93"/>
      <c r="IV102" s="93"/>
    </row>
    <row r="103" spans="1:256" s="92" customFormat="1" ht="15" customHeight="1">
      <c r="A103" s="107" t="s">
        <v>376</v>
      </c>
      <c r="B103" s="89" t="s">
        <v>151</v>
      </c>
      <c r="C103" s="83" t="s">
        <v>349</v>
      </c>
      <c r="D103" s="78">
        <v>33700</v>
      </c>
      <c r="E103" s="78">
        <f t="shared" si="63"/>
        <v>33700</v>
      </c>
      <c r="F103" s="78">
        <v>33669</v>
      </c>
      <c r="G103" s="74"/>
      <c r="H103" s="74"/>
      <c r="I103" s="78">
        <f t="shared" si="62"/>
        <v>33669</v>
      </c>
      <c r="J103" s="78">
        <f t="shared" si="64"/>
        <v>31</v>
      </c>
      <c r="K103" s="78">
        <f t="shared" si="65"/>
        <v>31</v>
      </c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  <c r="BY103" s="93"/>
      <c r="BZ103" s="93"/>
      <c r="CA103" s="93"/>
      <c r="CB103" s="93"/>
      <c r="CC103" s="93"/>
      <c r="CD103" s="93"/>
      <c r="CE103" s="93"/>
      <c r="CF103" s="93"/>
      <c r="CG103" s="93"/>
      <c r="CH103" s="93"/>
      <c r="CI103" s="93"/>
      <c r="CJ103" s="93"/>
      <c r="CK103" s="93"/>
      <c r="CL103" s="93"/>
      <c r="CM103" s="93"/>
      <c r="CN103" s="93"/>
      <c r="CO103" s="93"/>
      <c r="CP103" s="93"/>
      <c r="CQ103" s="93"/>
      <c r="CR103" s="93"/>
      <c r="CS103" s="93"/>
      <c r="CT103" s="93"/>
      <c r="CU103" s="93"/>
      <c r="CV103" s="93"/>
      <c r="CW103" s="93"/>
      <c r="CX103" s="93"/>
      <c r="CY103" s="93"/>
      <c r="CZ103" s="93"/>
      <c r="DA103" s="93"/>
      <c r="DB103" s="93"/>
      <c r="DC103" s="93"/>
      <c r="DD103" s="93"/>
      <c r="DE103" s="93"/>
      <c r="DF103" s="93"/>
      <c r="DG103" s="93"/>
      <c r="DH103" s="93"/>
      <c r="DI103" s="93"/>
      <c r="DJ103" s="93"/>
      <c r="DK103" s="93"/>
      <c r="DL103" s="93"/>
      <c r="DM103" s="93"/>
      <c r="DN103" s="93"/>
      <c r="DO103" s="93"/>
      <c r="DP103" s="93"/>
      <c r="DQ103" s="93"/>
      <c r="DR103" s="93"/>
      <c r="DS103" s="93"/>
      <c r="DT103" s="93"/>
      <c r="DU103" s="93"/>
      <c r="DV103" s="93"/>
      <c r="DW103" s="93"/>
      <c r="DX103" s="93"/>
      <c r="DY103" s="93"/>
      <c r="DZ103" s="93"/>
      <c r="EA103" s="93"/>
      <c r="EB103" s="93"/>
      <c r="EC103" s="93"/>
      <c r="ED103" s="93"/>
      <c r="EE103" s="93"/>
      <c r="EF103" s="93"/>
      <c r="EG103" s="93"/>
      <c r="EH103" s="93"/>
      <c r="EI103" s="93"/>
      <c r="EJ103" s="93"/>
      <c r="EK103" s="93"/>
      <c r="EL103" s="93"/>
      <c r="EM103" s="93"/>
      <c r="EN103" s="93"/>
      <c r="EO103" s="93"/>
      <c r="EP103" s="93"/>
      <c r="EQ103" s="93"/>
      <c r="ER103" s="93"/>
      <c r="ES103" s="93"/>
      <c r="ET103" s="93"/>
      <c r="EU103" s="93"/>
      <c r="EV103" s="93"/>
      <c r="EW103" s="93"/>
      <c r="EX103" s="93"/>
      <c r="EY103" s="93"/>
      <c r="EZ103" s="93"/>
      <c r="FA103" s="93"/>
      <c r="FB103" s="93"/>
      <c r="FC103" s="93"/>
      <c r="FD103" s="93"/>
      <c r="FE103" s="93"/>
      <c r="FF103" s="93"/>
      <c r="FG103" s="93"/>
      <c r="FH103" s="93"/>
      <c r="FI103" s="93"/>
      <c r="FJ103" s="93"/>
      <c r="FK103" s="93"/>
      <c r="FL103" s="93"/>
      <c r="FM103" s="93"/>
      <c r="FN103" s="93"/>
      <c r="FO103" s="93"/>
      <c r="FP103" s="93"/>
      <c r="FQ103" s="93"/>
      <c r="FR103" s="93"/>
      <c r="FS103" s="93"/>
      <c r="FT103" s="93"/>
      <c r="FU103" s="93"/>
      <c r="FV103" s="93"/>
      <c r="FW103" s="93"/>
      <c r="FX103" s="93"/>
      <c r="FY103" s="93"/>
      <c r="FZ103" s="93"/>
      <c r="GA103" s="93"/>
      <c r="GB103" s="93"/>
      <c r="GC103" s="93"/>
      <c r="GD103" s="93"/>
      <c r="GE103" s="93"/>
      <c r="GF103" s="93"/>
      <c r="GG103" s="93"/>
      <c r="GH103" s="93"/>
      <c r="GI103" s="93"/>
      <c r="GJ103" s="93"/>
      <c r="GK103" s="93"/>
      <c r="GL103" s="93"/>
      <c r="GM103" s="93"/>
      <c r="GN103" s="93"/>
      <c r="GO103" s="93"/>
      <c r="GP103" s="93"/>
      <c r="GQ103" s="93"/>
      <c r="GR103" s="93"/>
      <c r="GS103" s="93"/>
      <c r="GT103" s="93"/>
      <c r="GU103" s="93"/>
      <c r="GV103" s="93"/>
      <c r="GW103" s="93"/>
      <c r="GX103" s="93"/>
      <c r="GY103" s="93"/>
      <c r="GZ103" s="93"/>
      <c r="HA103" s="93"/>
      <c r="HB103" s="93"/>
      <c r="HC103" s="93"/>
      <c r="HD103" s="93"/>
      <c r="HE103" s="93"/>
      <c r="HF103" s="93"/>
      <c r="HG103" s="93"/>
      <c r="HH103" s="93"/>
      <c r="HI103" s="93"/>
      <c r="HJ103" s="93"/>
      <c r="HK103" s="93"/>
      <c r="HL103" s="93"/>
      <c r="HM103" s="93"/>
      <c r="HN103" s="93"/>
      <c r="HO103" s="93"/>
      <c r="HP103" s="93"/>
      <c r="HQ103" s="93"/>
      <c r="HR103" s="93"/>
      <c r="HS103" s="93"/>
      <c r="HT103" s="93"/>
      <c r="HU103" s="93"/>
      <c r="HV103" s="93"/>
      <c r="HW103" s="93"/>
      <c r="HX103" s="93"/>
      <c r="HY103" s="93"/>
      <c r="HZ103" s="93"/>
      <c r="IA103" s="93"/>
      <c r="IB103" s="93"/>
      <c r="IC103" s="93"/>
      <c r="ID103" s="93"/>
      <c r="IE103" s="93"/>
      <c r="IF103" s="93"/>
      <c r="IG103" s="93"/>
      <c r="IH103" s="93"/>
      <c r="II103" s="93"/>
      <c r="IJ103" s="93"/>
      <c r="IK103" s="93"/>
      <c r="IL103" s="93"/>
      <c r="IM103" s="93"/>
      <c r="IN103" s="93"/>
      <c r="IO103" s="93"/>
      <c r="IP103" s="93"/>
      <c r="IQ103" s="93"/>
      <c r="IR103" s="93"/>
      <c r="IS103" s="93"/>
      <c r="IT103" s="93"/>
      <c r="IU103" s="93"/>
      <c r="IV103" s="93"/>
    </row>
    <row r="104" spans="1:256" s="92" customFormat="1" ht="15" customHeight="1">
      <c r="A104" s="111" t="s">
        <v>222</v>
      </c>
      <c r="B104" s="89" t="s">
        <v>268</v>
      </c>
      <c r="C104" s="83" t="s">
        <v>351</v>
      </c>
      <c r="D104" s="78">
        <v>10000</v>
      </c>
      <c r="E104" s="78">
        <f t="shared" si="63"/>
        <v>10000</v>
      </c>
      <c r="F104" s="78">
        <v>10000</v>
      </c>
      <c r="G104" s="74"/>
      <c r="H104" s="74"/>
      <c r="I104" s="78">
        <f t="shared" si="62"/>
        <v>10000</v>
      </c>
      <c r="J104" s="78">
        <f t="shared" si="64"/>
        <v>0</v>
      </c>
      <c r="K104" s="78">
        <f t="shared" si="65"/>
        <v>0</v>
      </c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3"/>
      <c r="CY104" s="93"/>
      <c r="CZ104" s="93"/>
      <c r="DA104" s="93"/>
      <c r="DB104" s="93"/>
      <c r="DC104" s="93"/>
      <c r="DD104" s="93"/>
      <c r="DE104" s="93"/>
      <c r="DF104" s="93"/>
      <c r="DG104" s="93"/>
      <c r="DH104" s="93"/>
      <c r="DI104" s="93"/>
      <c r="DJ104" s="93"/>
      <c r="DK104" s="93"/>
      <c r="DL104" s="93"/>
      <c r="DM104" s="93"/>
      <c r="DN104" s="93"/>
      <c r="DO104" s="93"/>
      <c r="DP104" s="93"/>
      <c r="DQ104" s="93"/>
      <c r="DR104" s="93"/>
      <c r="DS104" s="93"/>
      <c r="DT104" s="93"/>
      <c r="DU104" s="93"/>
      <c r="DV104" s="93"/>
      <c r="DW104" s="93"/>
      <c r="DX104" s="93"/>
      <c r="DY104" s="93"/>
      <c r="DZ104" s="93"/>
      <c r="EA104" s="93"/>
      <c r="EB104" s="93"/>
      <c r="EC104" s="93"/>
      <c r="ED104" s="93"/>
      <c r="EE104" s="93"/>
      <c r="EF104" s="93"/>
      <c r="EG104" s="93"/>
      <c r="EH104" s="93"/>
      <c r="EI104" s="93"/>
      <c r="EJ104" s="93"/>
      <c r="EK104" s="93"/>
      <c r="EL104" s="93"/>
      <c r="EM104" s="93"/>
      <c r="EN104" s="93"/>
      <c r="EO104" s="93"/>
      <c r="EP104" s="93"/>
      <c r="EQ104" s="93"/>
      <c r="ER104" s="93"/>
      <c r="ES104" s="93"/>
      <c r="ET104" s="93"/>
      <c r="EU104" s="93"/>
      <c r="EV104" s="93"/>
      <c r="EW104" s="93"/>
      <c r="EX104" s="93"/>
      <c r="EY104" s="93"/>
      <c r="EZ104" s="93"/>
      <c r="FA104" s="93"/>
      <c r="FB104" s="93"/>
      <c r="FC104" s="93"/>
      <c r="FD104" s="93"/>
      <c r="FE104" s="93"/>
      <c r="FF104" s="93"/>
      <c r="FG104" s="93"/>
      <c r="FH104" s="93"/>
      <c r="FI104" s="93"/>
      <c r="FJ104" s="93"/>
      <c r="FK104" s="93"/>
      <c r="FL104" s="93"/>
      <c r="FM104" s="93"/>
      <c r="FN104" s="93"/>
      <c r="FO104" s="93"/>
      <c r="FP104" s="93"/>
      <c r="FQ104" s="93"/>
      <c r="FR104" s="93"/>
      <c r="FS104" s="93"/>
      <c r="FT104" s="93"/>
      <c r="FU104" s="93"/>
      <c r="FV104" s="93"/>
      <c r="FW104" s="93"/>
      <c r="FX104" s="93"/>
      <c r="FY104" s="93"/>
      <c r="FZ104" s="93"/>
      <c r="GA104" s="93"/>
      <c r="GB104" s="93"/>
      <c r="GC104" s="93"/>
      <c r="GD104" s="93"/>
      <c r="GE104" s="93"/>
      <c r="GF104" s="93"/>
      <c r="GG104" s="93"/>
      <c r="GH104" s="93"/>
      <c r="GI104" s="93"/>
      <c r="GJ104" s="93"/>
      <c r="GK104" s="93"/>
      <c r="GL104" s="93"/>
      <c r="GM104" s="93"/>
      <c r="GN104" s="93"/>
      <c r="GO104" s="93"/>
      <c r="GP104" s="93"/>
      <c r="GQ104" s="93"/>
      <c r="GR104" s="93"/>
      <c r="GS104" s="93"/>
      <c r="GT104" s="93"/>
      <c r="GU104" s="93"/>
      <c r="GV104" s="93"/>
      <c r="GW104" s="93"/>
      <c r="GX104" s="93"/>
      <c r="GY104" s="93"/>
      <c r="GZ104" s="93"/>
      <c r="HA104" s="93"/>
      <c r="HB104" s="93"/>
      <c r="HC104" s="93"/>
      <c r="HD104" s="93"/>
      <c r="HE104" s="93"/>
      <c r="HF104" s="93"/>
      <c r="HG104" s="93"/>
      <c r="HH104" s="93"/>
      <c r="HI104" s="93"/>
      <c r="HJ104" s="93"/>
      <c r="HK104" s="93"/>
      <c r="HL104" s="93"/>
      <c r="HM104" s="93"/>
      <c r="HN104" s="93"/>
      <c r="HO104" s="93"/>
      <c r="HP104" s="93"/>
      <c r="HQ104" s="93"/>
      <c r="HR104" s="93"/>
      <c r="HS104" s="93"/>
      <c r="HT104" s="93"/>
      <c r="HU104" s="93"/>
      <c r="HV104" s="93"/>
      <c r="HW104" s="93"/>
      <c r="HX104" s="93"/>
      <c r="HY104" s="93"/>
      <c r="HZ104" s="93"/>
      <c r="IA104" s="93"/>
      <c r="IB104" s="93"/>
      <c r="IC104" s="93"/>
      <c r="ID104" s="93"/>
      <c r="IE104" s="93"/>
      <c r="IF104" s="93"/>
      <c r="IG104" s="93"/>
      <c r="IH104" s="93"/>
      <c r="II104" s="93"/>
      <c r="IJ104" s="93"/>
      <c r="IK104" s="93"/>
      <c r="IL104" s="93"/>
      <c r="IM104" s="93"/>
      <c r="IN104" s="93"/>
      <c r="IO104" s="93"/>
      <c r="IP104" s="93"/>
      <c r="IQ104" s="93"/>
      <c r="IR104" s="93"/>
      <c r="IS104" s="93"/>
      <c r="IT104" s="93"/>
      <c r="IU104" s="93"/>
      <c r="IV104" s="93"/>
    </row>
    <row r="105" spans="1:256" s="92" customFormat="1" ht="15" customHeight="1">
      <c r="A105" s="107" t="s">
        <v>176</v>
      </c>
      <c r="B105" s="89" t="s">
        <v>148</v>
      </c>
      <c r="C105" s="83" t="s">
        <v>350</v>
      </c>
      <c r="D105" s="78">
        <v>30000</v>
      </c>
      <c r="E105" s="78">
        <f t="shared" ref="E105:E106" si="70">D105</f>
        <v>30000</v>
      </c>
      <c r="F105" s="78">
        <v>15000</v>
      </c>
      <c r="G105" s="74"/>
      <c r="H105" s="74"/>
      <c r="I105" s="78">
        <f t="shared" ref="I105:I106" si="71">F105</f>
        <v>15000</v>
      </c>
      <c r="J105" s="78">
        <f t="shared" ref="J105:J106" si="72">D105-I105</f>
        <v>15000</v>
      </c>
      <c r="K105" s="78">
        <f t="shared" ref="K105:K106" si="73">E105-I105</f>
        <v>15000</v>
      </c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  <c r="DG105" s="93"/>
      <c r="DH105" s="93"/>
      <c r="DI105" s="93"/>
      <c r="DJ105" s="93"/>
      <c r="DK105" s="93"/>
      <c r="DL105" s="93"/>
      <c r="DM105" s="93"/>
      <c r="DN105" s="93"/>
      <c r="DO105" s="93"/>
      <c r="DP105" s="93"/>
      <c r="DQ105" s="93"/>
      <c r="DR105" s="93"/>
      <c r="DS105" s="93"/>
      <c r="DT105" s="93"/>
      <c r="DU105" s="93"/>
      <c r="DV105" s="93"/>
      <c r="DW105" s="93"/>
      <c r="DX105" s="93"/>
      <c r="DY105" s="93"/>
      <c r="DZ105" s="93"/>
      <c r="EA105" s="93"/>
      <c r="EB105" s="93"/>
      <c r="EC105" s="93"/>
      <c r="ED105" s="93"/>
      <c r="EE105" s="93"/>
      <c r="EF105" s="93"/>
      <c r="EG105" s="93"/>
      <c r="EH105" s="93"/>
      <c r="EI105" s="93"/>
      <c r="EJ105" s="93"/>
      <c r="EK105" s="93"/>
      <c r="EL105" s="93"/>
      <c r="EM105" s="93"/>
      <c r="EN105" s="93"/>
      <c r="EO105" s="93"/>
      <c r="EP105" s="93"/>
      <c r="EQ105" s="93"/>
      <c r="ER105" s="93"/>
      <c r="ES105" s="93"/>
      <c r="ET105" s="93"/>
      <c r="EU105" s="93"/>
      <c r="EV105" s="93"/>
      <c r="EW105" s="93"/>
      <c r="EX105" s="93"/>
      <c r="EY105" s="93"/>
      <c r="EZ105" s="93"/>
      <c r="FA105" s="93"/>
      <c r="FB105" s="93"/>
      <c r="FC105" s="93"/>
      <c r="FD105" s="93"/>
      <c r="FE105" s="93"/>
      <c r="FF105" s="93"/>
      <c r="FG105" s="93"/>
      <c r="FH105" s="93"/>
      <c r="FI105" s="93"/>
      <c r="FJ105" s="93"/>
      <c r="FK105" s="93"/>
      <c r="FL105" s="93"/>
      <c r="FM105" s="93"/>
      <c r="FN105" s="93"/>
      <c r="FO105" s="93"/>
      <c r="FP105" s="93"/>
      <c r="FQ105" s="93"/>
      <c r="FR105" s="93"/>
      <c r="FS105" s="93"/>
      <c r="FT105" s="93"/>
      <c r="FU105" s="93"/>
      <c r="FV105" s="93"/>
      <c r="FW105" s="93"/>
      <c r="FX105" s="93"/>
      <c r="FY105" s="93"/>
      <c r="FZ105" s="93"/>
      <c r="GA105" s="93"/>
      <c r="GB105" s="93"/>
      <c r="GC105" s="93"/>
      <c r="GD105" s="93"/>
      <c r="GE105" s="93"/>
      <c r="GF105" s="93"/>
      <c r="GG105" s="93"/>
      <c r="GH105" s="93"/>
      <c r="GI105" s="93"/>
      <c r="GJ105" s="93"/>
      <c r="GK105" s="93"/>
      <c r="GL105" s="93"/>
      <c r="GM105" s="93"/>
      <c r="GN105" s="93"/>
      <c r="GO105" s="93"/>
      <c r="GP105" s="93"/>
      <c r="GQ105" s="93"/>
      <c r="GR105" s="93"/>
      <c r="GS105" s="93"/>
      <c r="GT105" s="93"/>
      <c r="GU105" s="93"/>
      <c r="GV105" s="93"/>
      <c r="GW105" s="93"/>
      <c r="GX105" s="93"/>
      <c r="GY105" s="93"/>
      <c r="GZ105" s="93"/>
      <c r="HA105" s="93"/>
      <c r="HB105" s="93"/>
      <c r="HC105" s="93"/>
      <c r="HD105" s="93"/>
      <c r="HE105" s="93"/>
      <c r="HF105" s="93"/>
      <c r="HG105" s="93"/>
      <c r="HH105" s="93"/>
      <c r="HI105" s="93"/>
      <c r="HJ105" s="93"/>
      <c r="HK105" s="93"/>
      <c r="HL105" s="93"/>
      <c r="HM105" s="93"/>
      <c r="HN105" s="93"/>
      <c r="HO105" s="93"/>
      <c r="HP105" s="93"/>
      <c r="HQ105" s="93"/>
      <c r="HR105" s="93"/>
      <c r="HS105" s="93"/>
      <c r="HT105" s="93"/>
      <c r="HU105" s="93"/>
      <c r="HV105" s="93"/>
      <c r="HW105" s="93"/>
      <c r="HX105" s="93"/>
      <c r="HY105" s="93"/>
      <c r="HZ105" s="93"/>
      <c r="IA105" s="93"/>
      <c r="IB105" s="93"/>
      <c r="IC105" s="93"/>
      <c r="ID105" s="93"/>
      <c r="IE105" s="93"/>
      <c r="IF105" s="93"/>
      <c r="IG105" s="93"/>
      <c r="IH105" s="93"/>
      <c r="II105" s="93"/>
      <c r="IJ105" s="93"/>
      <c r="IK105" s="93"/>
      <c r="IL105" s="93"/>
      <c r="IM105" s="93"/>
      <c r="IN105" s="93"/>
      <c r="IO105" s="93"/>
      <c r="IP105" s="93"/>
      <c r="IQ105" s="93"/>
      <c r="IR105" s="93"/>
      <c r="IS105" s="93"/>
      <c r="IT105" s="93"/>
      <c r="IU105" s="93"/>
      <c r="IV105" s="93"/>
    </row>
    <row r="106" spans="1:256" s="92" customFormat="1" ht="15" customHeight="1">
      <c r="A106" s="107" t="s">
        <v>176</v>
      </c>
      <c r="B106" s="89" t="s">
        <v>148</v>
      </c>
      <c r="C106" s="83" t="s">
        <v>398</v>
      </c>
      <c r="D106" s="78">
        <v>40000</v>
      </c>
      <c r="E106" s="78">
        <f t="shared" si="70"/>
        <v>40000</v>
      </c>
      <c r="F106" s="78">
        <v>0</v>
      </c>
      <c r="G106" s="74"/>
      <c r="H106" s="74"/>
      <c r="I106" s="78">
        <f t="shared" si="71"/>
        <v>0</v>
      </c>
      <c r="J106" s="78">
        <f t="shared" si="72"/>
        <v>40000</v>
      </c>
      <c r="K106" s="78">
        <f t="shared" si="73"/>
        <v>40000</v>
      </c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3"/>
      <c r="CK106" s="93"/>
      <c r="CL106" s="93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3"/>
      <c r="DA106" s="93"/>
      <c r="DB106" s="93"/>
      <c r="DC106" s="93"/>
      <c r="DD106" s="93"/>
      <c r="DE106" s="93"/>
      <c r="DF106" s="93"/>
      <c r="DG106" s="93"/>
      <c r="DH106" s="93"/>
      <c r="DI106" s="93"/>
      <c r="DJ106" s="93"/>
      <c r="DK106" s="93"/>
      <c r="DL106" s="93"/>
      <c r="DM106" s="93"/>
      <c r="DN106" s="93"/>
      <c r="DO106" s="93"/>
      <c r="DP106" s="93"/>
      <c r="DQ106" s="93"/>
      <c r="DR106" s="93"/>
      <c r="DS106" s="93"/>
      <c r="DT106" s="93"/>
      <c r="DU106" s="93"/>
      <c r="DV106" s="93"/>
      <c r="DW106" s="93"/>
      <c r="DX106" s="93"/>
      <c r="DY106" s="93"/>
      <c r="DZ106" s="93"/>
      <c r="EA106" s="93"/>
      <c r="EB106" s="93"/>
      <c r="EC106" s="93"/>
      <c r="ED106" s="93"/>
      <c r="EE106" s="93"/>
      <c r="EF106" s="93"/>
      <c r="EG106" s="93"/>
      <c r="EH106" s="93"/>
      <c r="EI106" s="93"/>
      <c r="EJ106" s="93"/>
      <c r="EK106" s="93"/>
      <c r="EL106" s="93"/>
      <c r="EM106" s="93"/>
      <c r="EN106" s="93"/>
      <c r="EO106" s="93"/>
      <c r="EP106" s="93"/>
      <c r="EQ106" s="93"/>
      <c r="ER106" s="93"/>
      <c r="ES106" s="93"/>
      <c r="ET106" s="93"/>
      <c r="EU106" s="93"/>
      <c r="EV106" s="93"/>
      <c r="EW106" s="93"/>
      <c r="EX106" s="93"/>
      <c r="EY106" s="93"/>
      <c r="EZ106" s="93"/>
      <c r="FA106" s="93"/>
      <c r="FB106" s="93"/>
      <c r="FC106" s="93"/>
      <c r="FD106" s="93"/>
      <c r="FE106" s="93"/>
      <c r="FF106" s="93"/>
      <c r="FG106" s="93"/>
      <c r="FH106" s="93"/>
      <c r="FI106" s="93"/>
      <c r="FJ106" s="93"/>
      <c r="FK106" s="93"/>
      <c r="FL106" s="93"/>
      <c r="FM106" s="93"/>
      <c r="FN106" s="93"/>
      <c r="FO106" s="93"/>
      <c r="FP106" s="93"/>
      <c r="FQ106" s="93"/>
      <c r="FR106" s="93"/>
      <c r="FS106" s="93"/>
      <c r="FT106" s="93"/>
      <c r="FU106" s="93"/>
      <c r="FV106" s="93"/>
      <c r="FW106" s="93"/>
      <c r="FX106" s="93"/>
      <c r="FY106" s="93"/>
      <c r="FZ106" s="93"/>
      <c r="GA106" s="93"/>
      <c r="GB106" s="93"/>
      <c r="GC106" s="93"/>
      <c r="GD106" s="93"/>
      <c r="GE106" s="93"/>
      <c r="GF106" s="93"/>
      <c r="GG106" s="93"/>
      <c r="GH106" s="93"/>
      <c r="GI106" s="93"/>
      <c r="GJ106" s="93"/>
      <c r="GK106" s="93"/>
      <c r="GL106" s="93"/>
      <c r="GM106" s="93"/>
      <c r="GN106" s="93"/>
      <c r="GO106" s="93"/>
      <c r="GP106" s="93"/>
      <c r="GQ106" s="93"/>
      <c r="GR106" s="93"/>
      <c r="GS106" s="93"/>
      <c r="GT106" s="93"/>
      <c r="GU106" s="93"/>
      <c r="GV106" s="93"/>
      <c r="GW106" s="93"/>
      <c r="GX106" s="93"/>
      <c r="GY106" s="93"/>
      <c r="GZ106" s="93"/>
      <c r="HA106" s="93"/>
      <c r="HB106" s="93"/>
      <c r="HC106" s="93"/>
      <c r="HD106" s="93"/>
      <c r="HE106" s="93"/>
      <c r="HF106" s="93"/>
      <c r="HG106" s="93"/>
      <c r="HH106" s="93"/>
      <c r="HI106" s="93"/>
      <c r="HJ106" s="93"/>
      <c r="HK106" s="93"/>
      <c r="HL106" s="93"/>
      <c r="HM106" s="93"/>
      <c r="HN106" s="93"/>
      <c r="HO106" s="93"/>
      <c r="HP106" s="93"/>
      <c r="HQ106" s="93"/>
      <c r="HR106" s="93"/>
      <c r="HS106" s="93"/>
      <c r="HT106" s="93"/>
      <c r="HU106" s="93"/>
      <c r="HV106" s="93"/>
      <c r="HW106" s="93"/>
      <c r="HX106" s="93"/>
      <c r="HY106" s="93"/>
      <c r="HZ106" s="93"/>
      <c r="IA106" s="93"/>
      <c r="IB106" s="93"/>
      <c r="IC106" s="93"/>
      <c r="ID106" s="93"/>
      <c r="IE106" s="93"/>
      <c r="IF106" s="93"/>
      <c r="IG106" s="93"/>
      <c r="IH106" s="93"/>
      <c r="II106" s="93"/>
      <c r="IJ106" s="93"/>
      <c r="IK106" s="93"/>
      <c r="IL106" s="93"/>
      <c r="IM106" s="93"/>
      <c r="IN106" s="93"/>
      <c r="IO106" s="93"/>
      <c r="IP106" s="93"/>
      <c r="IQ106" s="93"/>
      <c r="IR106" s="93"/>
      <c r="IS106" s="93"/>
      <c r="IT106" s="93"/>
      <c r="IU106" s="93"/>
      <c r="IV106" s="93"/>
    </row>
    <row r="107" spans="1:256" s="92" customFormat="1" ht="15" customHeight="1">
      <c r="A107" s="107" t="s">
        <v>229</v>
      </c>
      <c r="B107" s="89" t="s">
        <v>149</v>
      </c>
      <c r="C107" s="83" t="s">
        <v>352</v>
      </c>
      <c r="D107" s="78">
        <v>6500</v>
      </c>
      <c r="E107" s="78">
        <f t="shared" ref="E107:E108" si="74">D107</f>
        <v>6500</v>
      </c>
      <c r="F107" s="78">
        <v>6500</v>
      </c>
      <c r="G107" s="74"/>
      <c r="H107" s="74"/>
      <c r="I107" s="78">
        <f t="shared" ref="I107:I108" si="75">F107</f>
        <v>6500</v>
      </c>
      <c r="J107" s="78">
        <f t="shared" ref="J107:J108" si="76">D107-I107</f>
        <v>0</v>
      </c>
      <c r="K107" s="78">
        <f t="shared" ref="K107:K108" si="77">E107-I107</f>
        <v>0</v>
      </c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  <c r="CI107" s="93"/>
      <c r="CJ107" s="93"/>
      <c r="CK107" s="93"/>
      <c r="CL107" s="93"/>
      <c r="CM107" s="93"/>
      <c r="CN107" s="93"/>
      <c r="CO107" s="93"/>
      <c r="CP107" s="93"/>
      <c r="CQ107" s="93"/>
      <c r="CR107" s="93"/>
      <c r="CS107" s="93"/>
      <c r="CT107" s="93"/>
      <c r="CU107" s="93"/>
      <c r="CV107" s="93"/>
      <c r="CW107" s="93"/>
      <c r="CX107" s="93"/>
      <c r="CY107" s="93"/>
      <c r="CZ107" s="93"/>
      <c r="DA107" s="93"/>
      <c r="DB107" s="93"/>
      <c r="DC107" s="93"/>
      <c r="DD107" s="93"/>
      <c r="DE107" s="93"/>
      <c r="DF107" s="93"/>
      <c r="DG107" s="93"/>
      <c r="DH107" s="93"/>
      <c r="DI107" s="93"/>
      <c r="DJ107" s="93"/>
      <c r="DK107" s="93"/>
      <c r="DL107" s="93"/>
      <c r="DM107" s="93"/>
      <c r="DN107" s="93"/>
      <c r="DO107" s="93"/>
      <c r="DP107" s="93"/>
      <c r="DQ107" s="93"/>
      <c r="DR107" s="93"/>
      <c r="DS107" s="93"/>
      <c r="DT107" s="93"/>
      <c r="DU107" s="93"/>
      <c r="DV107" s="93"/>
      <c r="DW107" s="93"/>
      <c r="DX107" s="93"/>
      <c r="DY107" s="93"/>
      <c r="DZ107" s="93"/>
      <c r="EA107" s="93"/>
      <c r="EB107" s="93"/>
      <c r="EC107" s="93"/>
      <c r="ED107" s="93"/>
      <c r="EE107" s="93"/>
      <c r="EF107" s="93"/>
      <c r="EG107" s="93"/>
      <c r="EH107" s="93"/>
      <c r="EI107" s="93"/>
      <c r="EJ107" s="93"/>
      <c r="EK107" s="93"/>
      <c r="EL107" s="93"/>
      <c r="EM107" s="93"/>
      <c r="EN107" s="93"/>
      <c r="EO107" s="93"/>
      <c r="EP107" s="93"/>
      <c r="EQ107" s="93"/>
      <c r="ER107" s="93"/>
      <c r="ES107" s="93"/>
      <c r="ET107" s="93"/>
      <c r="EU107" s="93"/>
      <c r="EV107" s="93"/>
      <c r="EW107" s="93"/>
      <c r="EX107" s="93"/>
      <c r="EY107" s="93"/>
      <c r="EZ107" s="93"/>
      <c r="FA107" s="93"/>
      <c r="FB107" s="93"/>
      <c r="FC107" s="93"/>
      <c r="FD107" s="93"/>
      <c r="FE107" s="93"/>
      <c r="FF107" s="93"/>
      <c r="FG107" s="93"/>
      <c r="FH107" s="93"/>
      <c r="FI107" s="93"/>
      <c r="FJ107" s="93"/>
      <c r="FK107" s="93"/>
      <c r="FL107" s="93"/>
      <c r="FM107" s="93"/>
      <c r="FN107" s="93"/>
      <c r="FO107" s="93"/>
      <c r="FP107" s="93"/>
      <c r="FQ107" s="93"/>
      <c r="FR107" s="93"/>
      <c r="FS107" s="93"/>
      <c r="FT107" s="93"/>
      <c r="FU107" s="93"/>
      <c r="FV107" s="93"/>
      <c r="FW107" s="93"/>
      <c r="FX107" s="93"/>
      <c r="FY107" s="93"/>
      <c r="FZ107" s="93"/>
      <c r="GA107" s="93"/>
      <c r="GB107" s="93"/>
      <c r="GC107" s="93"/>
      <c r="GD107" s="93"/>
      <c r="GE107" s="93"/>
      <c r="GF107" s="93"/>
      <c r="GG107" s="93"/>
      <c r="GH107" s="93"/>
      <c r="GI107" s="93"/>
      <c r="GJ107" s="93"/>
      <c r="GK107" s="93"/>
      <c r="GL107" s="93"/>
      <c r="GM107" s="93"/>
      <c r="GN107" s="93"/>
      <c r="GO107" s="93"/>
      <c r="GP107" s="93"/>
      <c r="GQ107" s="93"/>
      <c r="GR107" s="93"/>
      <c r="GS107" s="93"/>
      <c r="GT107" s="93"/>
      <c r="GU107" s="93"/>
      <c r="GV107" s="93"/>
      <c r="GW107" s="93"/>
      <c r="GX107" s="93"/>
      <c r="GY107" s="93"/>
      <c r="GZ107" s="93"/>
      <c r="HA107" s="93"/>
      <c r="HB107" s="93"/>
      <c r="HC107" s="93"/>
      <c r="HD107" s="93"/>
      <c r="HE107" s="93"/>
      <c r="HF107" s="93"/>
      <c r="HG107" s="93"/>
      <c r="HH107" s="93"/>
      <c r="HI107" s="93"/>
      <c r="HJ107" s="93"/>
      <c r="HK107" s="93"/>
      <c r="HL107" s="93"/>
      <c r="HM107" s="93"/>
      <c r="HN107" s="93"/>
      <c r="HO107" s="93"/>
      <c r="HP107" s="93"/>
      <c r="HQ107" s="93"/>
      <c r="HR107" s="93"/>
      <c r="HS107" s="93"/>
      <c r="HT107" s="93"/>
      <c r="HU107" s="93"/>
      <c r="HV107" s="93"/>
      <c r="HW107" s="93"/>
      <c r="HX107" s="93"/>
      <c r="HY107" s="93"/>
      <c r="HZ107" s="93"/>
      <c r="IA107" s="93"/>
      <c r="IB107" s="93"/>
      <c r="IC107" s="93"/>
      <c r="ID107" s="93"/>
      <c r="IE107" s="93"/>
      <c r="IF107" s="93"/>
      <c r="IG107" s="93"/>
      <c r="IH107" s="93"/>
      <c r="II107" s="93"/>
      <c r="IJ107" s="93"/>
      <c r="IK107" s="93"/>
      <c r="IL107" s="93"/>
      <c r="IM107" s="93"/>
      <c r="IN107" s="93"/>
      <c r="IO107" s="93"/>
      <c r="IP107" s="93"/>
      <c r="IQ107" s="93"/>
      <c r="IR107" s="93"/>
      <c r="IS107" s="93"/>
      <c r="IT107" s="93"/>
      <c r="IU107" s="93"/>
      <c r="IV107" s="93"/>
    </row>
    <row r="108" spans="1:256" s="94" customFormat="1" ht="15" customHeight="1">
      <c r="A108" s="106" t="s">
        <v>176</v>
      </c>
      <c r="B108" s="87" t="s">
        <v>148</v>
      </c>
      <c r="C108" s="82" t="s">
        <v>353</v>
      </c>
      <c r="D108" s="74">
        <v>8000</v>
      </c>
      <c r="E108" s="74">
        <f t="shared" si="74"/>
        <v>8000</v>
      </c>
      <c r="F108" s="74">
        <v>0</v>
      </c>
      <c r="G108" s="74"/>
      <c r="H108" s="74"/>
      <c r="I108" s="74">
        <f t="shared" si="75"/>
        <v>0</v>
      </c>
      <c r="J108" s="74">
        <f t="shared" si="76"/>
        <v>8000</v>
      </c>
      <c r="K108" s="74">
        <f t="shared" si="77"/>
        <v>8000</v>
      </c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3"/>
      <c r="DA108" s="93"/>
      <c r="DB108" s="93"/>
      <c r="DC108" s="93"/>
      <c r="DD108" s="93"/>
      <c r="DE108" s="93"/>
      <c r="DF108" s="93"/>
      <c r="DG108" s="93"/>
      <c r="DH108" s="93"/>
      <c r="DI108" s="93"/>
      <c r="DJ108" s="93"/>
      <c r="DK108" s="93"/>
      <c r="DL108" s="93"/>
      <c r="DM108" s="93"/>
      <c r="DN108" s="93"/>
      <c r="DO108" s="93"/>
      <c r="DP108" s="93"/>
      <c r="DQ108" s="93"/>
      <c r="DR108" s="93"/>
      <c r="DS108" s="93"/>
      <c r="DT108" s="93"/>
      <c r="DU108" s="93"/>
      <c r="DV108" s="93"/>
      <c r="DW108" s="93"/>
      <c r="DX108" s="93"/>
      <c r="DY108" s="93"/>
      <c r="DZ108" s="93"/>
      <c r="EA108" s="93"/>
      <c r="EB108" s="93"/>
      <c r="EC108" s="93"/>
      <c r="ED108" s="93"/>
      <c r="EE108" s="93"/>
      <c r="EF108" s="93"/>
      <c r="EG108" s="93"/>
      <c r="EH108" s="93"/>
      <c r="EI108" s="93"/>
      <c r="EJ108" s="93"/>
      <c r="EK108" s="93"/>
      <c r="EL108" s="93"/>
      <c r="EM108" s="93"/>
      <c r="EN108" s="93"/>
      <c r="EO108" s="93"/>
      <c r="EP108" s="93"/>
      <c r="EQ108" s="93"/>
      <c r="ER108" s="93"/>
      <c r="ES108" s="93"/>
      <c r="ET108" s="93"/>
      <c r="EU108" s="93"/>
      <c r="EV108" s="93"/>
      <c r="EW108" s="93"/>
      <c r="EX108" s="93"/>
      <c r="EY108" s="93"/>
      <c r="EZ108" s="93"/>
      <c r="FA108" s="93"/>
      <c r="FB108" s="93"/>
      <c r="FC108" s="93"/>
      <c r="FD108" s="93"/>
      <c r="FE108" s="93"/>
      <c r="FF108" s="93"/>
      <c r="FG108" s="93"/>
      <c r="FH108" s="93"/>
      <c r="FI108" s="93"/>
      <c r="FJ108" s="93"/>
      <c r="FK108" s="93"/>
      <c r="FL108" s="93"/>
      <c r="FM108" s="93"/>
      <c r="FN108" s="93"/>
      <c r="FO108" s="93"/>
      <c r="FP108" s="93"/>
      <c r="FQ108" s="93"/>
      <c r="FR108" s="93"/>
      <c r="FS108" s="93"/>
      <c r="FT108" s="93"/>
      <c r="FU108" s="93"/>
      <c r="FV108" s="93"/>
      <c r="FW108" s="93"/>
      <c r="FX108" s="93"/>
      <c r="FY108" s="93"/>
      <c r="FZ108" s="93"/>
      <c r="GA108" s="93"/>
      <c r="GB108" s="93"/>
      <c r="GC108" s="93"/>
      <c r="GD108" s="93"/>
      <c r="GE108" s="93"/>
      <c r="GF108" s="93"/>
      <c r="GG108" s="93"/>
      <c r="GH108" s="93"/>
      <c r="GI108" s="93"/>
      <c r="GJ108" s="93"/>
      <c r="GK108" s="93"/>
      <c r="GL108" s="93"/>
      <c r="GM108" s="93"/>
      <c r="GN108" s="93"/>
      <c r="GO108" s="93"/>
      <c r="GP108" s="93"/>
      <c r="GQ108" s="93"/>
      <c r="GR108" s="93"/>
      <c r="GS108" s="93"/>
      <c r="GT108" s="93"/>
      <c r="GU108" s="93"/>
      <c r="GV108" s="93"/>
      <c r="GW108" s="93"/>
      <c r="GX108" s="93"/>
      <c r="GY108" s="93"/>
      <c r="GZ108" s="93"/>
      <c r="HA108" s="93"/>
      <c r="HB108" s="93"/>
      <c r="HC108" s="93"/>
      <c r="HD108" s="93"/>
      <c r="HE108" s="93"/>
      <c r="HF108" s="93"/>
      <c r="HG108" s="93"/>
      <c r="HH108" s="93"/>
      <c r="HI108" s="93"/>
      <c r="HJ108" s="93"/>
      <c r="HK108" s="93"/>
      <c r="HL108" s="93"/>
      <c r="HM108" s="93"/>
      <c r="HN108" s="93"/>
      <c r="HO108" s="93"/>
      <c r="HP108" s="93"/>
      <c r="HQ108" s="93"/>
      <c r="HR108" s="93"/>
      <c r="HS108" s="93"/>
      <c r="HT108" s="93"/>
      <c r="HU108" s="93"/>
      <c r="HV108" s="93"/>
      <c r="HW108" s="93"/>
      <c r="HX108" s="93"/>
      <c r="HY108" s="93"/>
      <c r="HZ108" s="93"/>
      <c r="IA108" s="93"/>
      <c r="IB108" s="93"/>
      <c r="IC108" s="93"/>
      <c r="ID108" s="93"/>
      <c r="IE108" s="93"/>
      <c r="IF108" s="93"/>
      <c r="IG108" s="93"/>
      <c r="IH108" s="93"/>
      <c r="II108" s="93"/>
      <c r="IJ108" s="93"/>
      <c r="IK108" s="93"/>
      <c r="IL108" s="93"/>
      <c r="IM108" s="93"/>
      <c r="IN108" s="93"/>
      <c r="IO108" s="93"/>
      <c r="IP108" s="93"/>
      <c r="IQ108" s="93"/>
      <c r="IR108" s="93"/>
      <c r="IS108" s="93"/>
      <c r="IT108" s="93"/>
      <c r="IU108" s="93"/>
      <c r="IV108" s="93"/>
    </row>
    <row r="109" spans="1:256" s="92" customFormat="1" ht="15" customHeight="1">
      <c r="A109" s="74" t="s">
        <v>180</v>
      </c>
      <c r="B109" s="74" t="s">
        <v>180</v>
      </c>
      <c r="C109" s="82" t="s">
        <v>180</v>
      </c>
      <c r="D109" s="74" t="s">
        <v>180</v>
      </c>
      <c r="E109" s="74" t="s">
        <v>180</v>
      </c>
      <c r="F109" s="74" t="s">
        <v>180</v>
      </c>
      <c r="G109" s="74" t="s">
        <v>180</v>
      </c>
      <c r="H109" s="74" t="s">
        <v>180</v>
      </c>
      <c r="I109" s="74" t="s">
        <v>180</v>
      </c>
      <c r="J109" s="74" t="s">
        <v>180</v>
      </c>
      <c r="K109" s="74" t="s">
        <v>180</v>
      </c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  <c r="CC109" s="93"/>
      <c r="CD109" s="93"/>
      <c r="CE109" s="93"/>
      <c r="CF109" s="93"/>
      <c r="CG109" s="93"/>
      <c r="CH109" s="93"/>
      <c r="CI109" s="93"/>
      <c r="CJ109" s="93"/>
      <c r="CK109" s="93"/>
      <c r="CL109" s="93"/>
      <c r="CM109" s="93"/>
      <c r="CN109" s="93"/>
      <c r="CO109" s="93"/>
      <c r="CP109" s="93"/>
      <c r="CQ109" s="93"/>
      <c r="CR109" s="93"/>
      <c r="CS109" s="93"/>
      <c r="CT109" s="93"/>
      <c r="CU109" s="93"/>
      <c r="CV109" s="93"/>
      <c r="CW109" s="93"/>
      <c r="CX109" s="93"/>
      <c r="CY109" s="93"/>
      <c r="CZ109" s="93"/>
      <c r="DA109" s="93"/>
      <c r="DB109" s="93"/>
      <c r="DC109" s="93"/>
      <c r="DD109" s="93"/>
      <c r="DE109" s="93"/>
      <c r="DF109" s="93"/>
      <c r="DG109" s="93"/>
      <c r="DH109" s="93"/>
      <c r="DI109" s="93"/>
      <c r="DJ109" s="93"/>
      <c r="DK109" s="93"/>
      <c r="DL109" s="93"/>
      <c r="DM109" s="93"/>
      <c r="DN109" s="93"/>
      <c r="DO109" s="93"/>
      <c r="DP109" s="93"/>
      <c r="DQ109" s="93"/>
      <c r="DR109" s="93"/>
      <c r="DS109" s="93"/>
      <c r="DT109" s="93"/>
      <c r="DU109" s="93"/>
      <c r="DV109" s="93"/>
      <c r="DW109" s="93"/>
      <c r="DX109" s="93"/>
      <c r="DY109" s="93"/>
      <c r="DZ109" s="93"/>
      <c r="EA109" s="93"/>
      <c r="EB109" s="93"/>
      <c r="EC109" s="93"/>
      <c r="ED109" s="93"/>
      <c r="EE109" s="93"/>
      <c r="EF109" s="93"/>
      <c r="EG109" s="93"/>
      <c r="EH109" s="93"/>
      <c r="EI109" s="93"/>
      <c r="EJ109" s="93"/>
      <c r="EK109" s="93"/>
      <c r="EL109" s="93"/>
      <c r="EM109" s="93"/>
      <c r="EN109" s="93"/>
      <c r="EO109" s="93"/>
      <c r="EP109" s="93"/>
      <c r="EQ109" s="93"/>
      <c r="ER109" s="93"/>
      <c r="ES109" s="93"/>
      <c r="ET109" s="93"/>
      <c r="EU109" s="93"/>
      <c r="EV109" s="93"/>
      <c r="EW109" s="93"/>
      <c r="EX109" s="93"/>
      <c r="EY109" s="93"/>
      <c r="EZ109" s="93"/>
      <c r="FA109" s="93"/>
      <c r="FB109" s="93"/>
      <c r="FC109" s="93"/>
      <c r="FD109" s="93"/>
      <c r="FE109" s="93"/>
      <c r="FF109" s="93"/>
      <c r="FG109" s="93"/>
      <c r="FH109" s="93"/>
      <c r="FI109" s="93"/>
      <c r="FJ109" s="93"/>
      <c r="FK109" s="93"/>
      <c r="FL109" s="93"/>
      <c r="FM109" s="93"/>
      <c r="FN109" s="93"/>
      <c r="FO109" s="93"/>
      <c r="FP109" s="93"/>
      <c r="FQ109" s="93"/>
      <c r="FR109" s="93"/>
      <c r="FS109" s="93"/>
      <c r="FT109" s="93"/>
      <c r="FU109" s="93"/>
      <c r="FV109" s="93"/>
      <c r="FW109" s="93"/>
      <c r="FX109" s="93"/>
      <c r="FY109" s="93"/>
      <c r="FZ109" s="93"/>
      <c r="GA109" s="93"/>
      <c r="GB109" s="93"/>
      <c r="GC109" s="93"/>
      <c r="GD109" s="93"/>
      <c r="GE109" s="93"/>
      <c r="GF109" s="93"/>
      <c r="GG109" s="93"/>
      <c r="GH109" s="93"/>
      <c r="GI109" s="93"/>
      <c r="GJ109" s="93"/>
      <c r="GK109" s="93"/>
      <c r="GL109" s="93"/>
      <c r="GM109" s="93"/>
      <c r="GN109" s="93"/>
      <c r="GO109" s="93"/>
      <c r="GP109" s="93"/>
      <c r="GQ109" s="93"/>
      <c r="GR109" s="93"/>
      <c r="GS109" s="93"/>
      <c r="GT109" s="93"/>
      <c r="GU109" s="93"/>
      <c r="GV109" s="93"/>
      <c r="GW109" s="93"/>
      <c r="GX109" s="93"/>
      <c r="GY109" s="93"/>
      <c r="GZ109" s="93"/>
      <c r="HA109" s="93"/>
      <c r="HB109" s="93"/>
      <c r="HC109" s="93"/>
      <c r="HD109" s="93"/>
      <c r="HE109" s="93"/>
      <c r="HF109" s="93"/>
      <c r="HG109" s="93"/>
      <c r="HH109" s="93"/>
      <c r="HI109" s="93"/>
      <c r="HJ109" s="93"/>
      <c r="HK109" s="93"/>
      <c r="HL109" s="93"/>
      <c r="HM109" s="93"/>
      <c r="HN109" s="93"/>
      <c r="HO109" s="93"/>
      <c r="HP109" s="93"/>
      <c r="HQ109" s="93"/>
      <c r="HR109" s="93"/>
      <c r="HS109" s="93"/>
      <c r="HT109" s="93"/>
      <c r="HU109" s="93"/>
      <c r="HV109" s="93"/>
      <c r="HW109" s="93"/>
      <c r="HX109" s="93"/>
      <c r="HY109" s="93"/>
      <c r="HZ109" s="93"/>
      <c r="IA109" s="93"/>
      <c r="IB109" s="93"/>
      <c r="IC109" s="93"/>
      <c r="ID109" s="93"/>
      <c r="IE109" s="93"/>
      <c r="IF109" s="93"/>
      <c r="IG109" s="93"/>
      <c r="IH109" s="93"/>
      <c r="II109" s="93"/>
      <c r="IJ109" s="93"/>
      <c r="IK109" s="93"/>
      <c r="IL109" s="93"/>
      <c r="IM109" s="93"/>
      <c r="IN109" s="93"/>
      <c r="IO109" s="93"/>
      <c r="IP109" s="93"/>
      <c r="IQ109" s="93"/>
      <c r="IR109" s="93"/>
      <c r="IS109" s="93"/>
      <c r="IT109" s="93"/>
      <c r="IU109" s="93"/>
      <c r="IV109" s="93"/>
    </row>
    <row r="110" spans="1:256" s="92" customFormat="1" ht="42.75" customHeight="1">
      <c r="A110" s="106" t="s">
        <v>377</v>
      </c>
      <c r="B110" s="87" t="s">
        <v>143</v>
      </c>
      <c r="C110" s="82" t="s">
        <v>218</v>
      </c>
      <c r="D110" s="74">
        <f t="shared" ref="D110:F111" si="78">D111</f>
        <v>71375.67</v>
      </c>
      <c r="E110" s="74">
        <f t="shared" si="78"/>
        <v>71375.67</v>
      </c>
      <c r="F110" s="74">
        <f t="shared" si="78"/>
        <v>71286.33</v>
      </c>
      <c r="G110" s="74" t="s">
        <v>180</v>
      </c>
      <c r="H110" s="74" t="s">
        <v>180</v>
      </c>
      <c r="I110" s="74">
        <f>F110</f>
        <v>71286.33</v>
      </c>
      <c r="J110" s="74">
        <f>D110-I110</f>
        <v>89.339999999996508</v>
      </c>
      <c r="K110" s="74">
        <f>E110-I110</f>
        <v>89.339999999996508</v>
      </c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3"/>
      <c r="DA110" s="93"/>
      <c r="DB110" s="93"/>
      <c r="DC110" s="93"/>
      <c r="DD110" s="93"/>
      <c r="DE110" s="93"/>
      <c r="DF110" s="93"/>
      <c r="DG110" s="93"/>
      <c r="DH110" s="93"/>
      <c r="DI110" s="93"/>
      <c r="DJ110" s="93"/>
      <c r="DK110" s="93"/>
      <c r="DL110" s="93"/>
      <c r="DM110" s="93"/>
      <c r="DN110" s="93"/>
      <c r="DO110" s="93"/>
      <c r="DP110" s="93"/>
      <c r="DQ110" s="93"/>
      <c r="DR110" s="93"/>
      <c r="DS110" s="93"/>
      <c r="DT110" s="93"/>
      <c r="DU110" s="93"/>
      <c r="DV110" s="93"/>
      <c r="DW110" s="93"/>
      <c r="DX110" s="93"/>
      <c r="DY110" s="93"/>
      <c r="DZ110" s="93"/>
      <c r="EA110" s="93"/>
      <c r="EB110" s="93"/>
      <c r="EC110" s="93"/>
      <c r="ED110" s="93"/>
      <c r="EE110" s="93"/>
      <c r="EF110" s="93"/>
      <c r="EG110" s="93"/>
      <c r="EH110" s="93"/>
      <c r="EI110" s="93"/>
      <c r="EJ110" s="93"/>
      <c r="EK110" s="93"/>
      <c r="EL110" s="93"/>
      <c r="EM110" s="93"/>
      <c r="EN110" s="93"/>
      <c r="EO110" s="93"/>
      <c r="EP110" s="93"/>
      <c r="EQ110" s="93"/>
      <c r="ER110" s="93"/>
      <c r="ES110" s="93"/>
      <c r="ET110" s="93"/>
      <c r="EU110" s="93"/>
      <c r="EV110" s="93"/>
      <c r="EW110" s="93"/>
      <c r="EX110" s="93"/>
      <c r="EY110" s="93"/>
      <c r="EZ110" s="93"/>
      <c r="FA110" s="93"/>
      <c r="FB110" s="93"/>
      <c r="FC110" s="93"/>
      <c r="FD110" s="93"/>
      <c r="FE110" s="93"/>
      <c r="FF110" s="93"/>
      <c r="FG110" s="93"/>
      <c r="FH110" s="93"/>
      <c r="FI110" s="93"/>
      <c r="FJ110" s="93"/>
      <c r="FK110" s="93"/>
      <c r="FL110" s="93"/>
      <c r="FM110" s="93"/>
      <c r="FN110" s="93"/>
      <c r="FO110" s="93"/>
      <c r="FP110" s="93"/>
      <c r="FQ110" s="93"/>
      <c r="FR110" s="93"/>
      <c r="FS110" s="93"/>
      <c r="FT110" s="93"/>
      <c r="FU110" s="93"/>
      <c r="FV110" s="93"/>
      <c r="FW110" s="93"/>
      <c r="FX110" s="93"/>
      <c r="FY110" s="93"/>
      <c r="FZ110" s="93"/>
      <c r="GA110" s="93"/>
      <c r="GB110" s="93"/>
      <c r="GC110" s="93"/>
      <c r="GD110" s="93"/>
      <c r="GE110" s="93"/>
      <c r="GF110" s="93"/>
      <c r="GG110" s="93"/>
      <c r="GH110" s="93"/>
      <c r="GI110" s="93"/>
      <c r="GJ110" s="93"/>
      <c r="GK110" s="93"/>
      <c r="GL110" s="93"/>
      <c r="GM110" s="93"/>
      <c r="GN110" s="93"/>
      <c r="GO110" s="93"/>
      <c r="GP110" s="93"/>
      <c r="GQ110" s="93"/>
      <c r="GR110" s="93"/>
      <c r="GS110" s="93"/>
      <c r="GT110" s="93"/>
      <c r="GU110" s="93"/>
      <c r="GV110" s="93"/>
      <c r="GW110" s="93"/>
      <c r="GX110" s="93"/>
      <c r="GY110" s="93"/>
      <c r="GZ110" s="93"/>
      <c r="HA110" s="93"/>
      <c r="HB110" s="93"/>
      <c r="HC110" s="93"/>
      <c r="HD110" s="93"/>
      <c r="HE110" s="93"/>
      <c r="HF110" s="93"/>
      <c r="HG110" s="93"/>
      <c r="HH110" s="93"/>
      <c r="HI110" s="93"/>
      <c r="HJ110" s="93"/>
      <c r="HK110" s="93"/>
      <c r="HL110" s="93"/>
      <c r="HM110" s="93"/>
      <c r="HN110" s="93"/>
      <c r="HO110" s="93"/>
      <c r="HP110" s="93"/>
      <c r="HQ110" s="93"/>
      <c r="HR110" s="93"/>
      <c r="HS110" s="93"/>
      <c r="HT110" s="93"/>
      <c r="HU110" s="93"/>
      <c r="HV110" s="93"/>
      <c r="HW110" s="93"/>
      <c r="HX110" s="93"/>
      <c r="HY110" s="93"/>
      <c r="HZ110" s="93"/>
      <c r="IA110" s="93"/>
      <c r="IB110" s="93"/>
      <c r="IC110" s="93"/>
      <c r="ID110" s="93"/>
      <c r="IE110" s="93"/>
      <c r="IF110" s="93"/>
      <c r="IG110" s="93"/>
      <c r="IH110" s="93"/>
      <c r="II110" s="93"/>
      <c r="IJ110" s="93"/>
      <c r="IK110" s="93"/>
      <c r="IL110" s="93"/>
      <c r="IM110" s="93"/>
      <c r="IN110" s="93"/>
      <c r="IO110" s="93"/>
      <c r="IP110" s="93"/>
      <c r="IQ110" s="93"/>
      <c r="IR110" s="93"/>
      <c r="IS110" s="93"/>
      <c r="IT110" s="93"/>
      <c r="IU110" s="93"/>
      <c r="IV110" s="93"/>
    </row>
    <row r="111" spans="1:256" s="92" customFormat="1" ht="21.75" customHeight="1">
      <c r="A111" s="95" t="s">
        <v>217</v>
      </c>
      <c r="B111" s="87" t="s">
        <v>143</v>
      </c>
      <c r="C111" s="83" t="s">
        <v>355</v>
      </c>
      <c r="D111" s="74">
        <f>D112</f>
        <v>71375.67</v>
      </c>
      <c r="E111" s="74">
        <f t="shared" si="78"/>
        <v>71375.67</v>
      </c>
      <c r="F111" s="74">
        <f t="shared" si="78"/>
        <v>71286.33</v>
      </c>
      <c r="G111" s="74" t="s">
        <v>180</v>
      </c>
      <c r="H111" s="74" t="s">
        <v>180</v>
      </c>
      <c r="I111" s="74">
        <f>F111</f>
        <v>71286.33</v>
      </c>
      <c r="J111" s="74">
        <f>D111-I111</f>
        <v>89.339999999996508</v>
      </c>
      <c r="K111" s="74">
        <f>E111-I111</f>
        <v>89.339999999996508</v>
      </c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3"/>
      <c r="DD111" s="93"/>
      <c r="DE111" s="93"/>
      <c r="DF111" s="93"/>
      <c r="DG111" s="93"/>
      <c r="DH111" s="93"/>
      <c r="DI111" s="93"/>
      <c r="DJ111" s="93"/>
      <c r="DK111" s="93"/>
      <c r="DL111" s="93"/>
      <c r="DM111" s="93"/>
      <c r="DN111" s="93"/>
      <c r="DO111" s="93"/>
      <c r="DP111" s="93"/>
      <c r="DQ111" s="93"/>
      <c r="DR111" s="93"/>
      <c r="DS111" s="93"/>
      <c r="DT111" s="93"/>
      <c r="DU111" s="93"/>
      <c r="DV111" s="93"/>
      <c r="DW111" s="93"/>
      <c r="DX111" s="93"/>
      <c r="DY111" s="93"/>
      <c r="DZ111" s="93"/>
      <c r="EA111" s="93"/>
      <c r="EB111" s="93"/>
      <c r="EC111" s="93"/>
      <c r="ED111" s="93"/>
      <c r="EE111" s="93"/>
      <c r="EF111" s="93"/>
      <c r="EG111" s="93"/>
      <c r="EH111" s="93"/>
      <c r="EI111" s="93"/>
      <c r="EJ111" s="93"/>
      <c r="EK111" s="93"/>
      <c r="EL111" s="93"/>
      <c r="EM111" s="93"/>
      <c r="EN111" s="93"/>
      <c r="EO111" s="93"/>
      <c r="EP111" s="93"/>
      <c r="EQ111" s="93"/>
      <c r="ER111" s="93"/>
      <c r="ES111" s="93"/>
      <c r="ET111" s="93"/>
      <c r="EU111" s="93"/>
      <c r="EV111" s="93"/>
      <c r="EW111" s="93"/>
      <c r="EX111" s="93"/>
      <c r="EY111" s="93"/>
      <c r="EZ111" s="93"/>
      <c r="FA111" s="93"/>
      <c r="FB111" s="93"/>
      <c r="FC111" s="93"/>
      <c r="FD111" s="93"/>
      <c r="FE111" s="93"/>
      <c r="FF111" s="93"/>
      <c r="FG111" s="93"/>
      <c r="FH111" s="93"/>
      <c r="FI111" s="93"/>
      <c r="FJ111" s="93"/>
      <c r="FK111" s="93"/>
      <c r="FL111" s="93"/>
      <c r="FM111" s="93"/>
      <c r="FN111" s="93"/>
      <c r="FO111" s="93"/>
      <c r="FP111" s="93"/>
      <c r="FQ111" s="93"/>
      <c r="FR111" s="93"/>
      <c r="FS111" s="93"/>
      <c r="FT111" s="93"/>
      <c r="FU111" s="93"/>
      <c r="FV111" s="93"/>
      <c r="FW111" s="93"/>
      <c r="FX111" s="93"/>
      <c r="FY111" s="93"/>
      <c r="FZ111" s="93"/>
      <c r="GA111" s="93"/>
      <c r="GB111" s="93"/>
      <c r="GC111" s="93"/>
      <c r="GD111" s="93"/>
      <c r="GE111" s="93"/>
      <c r="GF111" s="93"/>
      <c r="GG111" s="93"/>
      <c r="GH111" s="93"/>
      <c r="GI111" s="93"/>
      <c r="GJ111" s="93"/>
      <c r="GK111" s="93"/>
      <c r="GL111" s="93"/>
      <c r="GM111" s="93"/>
      <c r="GN111" s="93"/>
      <c r="GO111" s="93"/>
      <c r="GP111" s="93"/>
      <c r="GQ111" s="93"/>
      <c r="GR111" s="93"/>
      <c r="GS111" s="93"/>
      <c r="GT111" s="93"/>
      <c r="GU111" s="93"/>
      <c r="GV111" s="93"/>
      <c r="GW111" s="93"/>
      <c r="GX111" s="93"/>
      <c r="GY111" s="93"/>
      <c r="GZ111" s="93"/>
      <c r="HA111" s="93"/>
      <c r="HB111" s="93"/>
      <c r="HC111" s="93"/>
      <c r="HD111" s="93"/>
      <c r="HE111" s="93"/>
      <c r="HF111" s="93"/>
      <c r="HG111" s="93"/>
      <c r="HH111" s="93"/>
      <c r="HI111" s="93"/>
      <c r="HJ111" s="93"/>
      <c r="HK111" s="93"/>
      <c r="HL111" s="93"/>
      <c r="HM111" s="93"/>
      <c r="HN111" s="93"/>
      <c r="HO111" s="93"/>
      <c r="HP111" s="93"/>
      <c r="HQ111" s="93"/>
      <c r="HR111" s="93"/>
      <c r="HS111" s="93"/>
      <c r="HT111" s="93"/>
      <c r="HU111" s="93"/>
      <c r="HV111" s="93"/>
      <c r="HW111" s="93"/>
      <c r="HX111" s="93"/>
      <c r="HY111" s="93"/>
      <c r="HZ111" s="93"/>
      <c r="IA111" s="93"/>
      <c r="IB111" s="93"/>
      <c r="IC111" s="93"/>
      <c r="ID111" s="93"/>
      <c r="IE111" s="93"/>
      <c r="IF111" s="93"/>
      <c r="IG111" s="93"/>
      <c r="IH111" s="93"/>
      <c r="II111" s="93"/>
      <c r="IJ111" s="93"/>
      <c r="IK111" s="93"/>
      <c r="IL111" s="93"/>
      <c r="IM111" s="93"/>
      <c r="IN111" s="93"/>
      <c r="IO111" s="93"/>
      <c r="IP111" s="93"/>
      <c r="IQ111" s="93"/>
      <c r="IR111" s="93"/>
      <c r="IS111" s="93"/>
      <c r="IT111" s="93"/>
      <c r="IU111" s="93"/>
      <c r="IV111" s="93"/>
    </row>
    <row r="112" spans="1:256" s="92" customFormat="1" ht="15" customHeight="1">
      <c r="A112" s="107" t="s">
        <v>197</v>
      </c>
      <c r="B112" s="89" t="s">
        <v>149</v>
      </c>
      <c r="C112" s="83" t="s">
        <v>354</v>
      </c>
      <c r="D112" s="78">
        <v>71375.67</v>
      </c>
      <c r="E112" s="78">
        <f>D112</f>
        <v>71375.67</v>
      </c>
      <c r="F112" s="78">
        <v>71286.33</v>
      </c>
      <c r="G112" s="78"/>
      <c r="H112" s="78"/>
      <c r="I112" s="78">
        <f>F112</f>
        <v>71286.33</v>
      </c>
      <c r="J112" s="78">
        <f>D112-I112</f>
        <v>89.339999999996508</v>
      </c>
      <c r="K112" s="78">
        <f>E112-I112</f>
        <v>89.339999999996508</v>
      </c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  <c r="BO112" s="93"/>
      <c r="BP112" s="93"/>
      <c r="BQ112" s="93"/>
      <c r="BR112" s="93"/>
      <c r="BS112" s="93"/>
      <c r="BT112" s="93"/>
      <c r="BU112" s="93"/>
      <c r="BV112" s="93"/>
      <c r="BW112" s="93"/>
      <c r="BX112" s="93"/>
      <c r="BY112" s="93"/>
      <c r="BZ112" s="93"/>
      <c r="CA112" s="93"/>
      <c r="CB112" s="93"/>
      <c r="CC112" s="93"/>
      <c r="CD112" s="93"/>
      <c r="CE112" s="93"/>
      <c r="CF112" s="93"/>
      <c r="CG112" s="93"/>
      <c r="CH112" s="93"/>
      <c r="CI112" s="93"/>
      <c r="CJ112" s="93"/>
      <c r="CK112" s="93"/>
      <c r="CL112" s="93"/>
      <c r="CM112" s="93"/>
      <c r="CN112" s="93"/>
      <c r="CO112" s="93"/>
      <c r="CP112" s="93"/>
      <c r="CQ112" s="93"/>
      <c r="CR112" s="93"/>
      <c r="CS112" s="93"/>
      <c r="CT112" s="93"/>
      <c r="CU112" s="93"/>
      <c r="CV112" s="93"/>
      <c r="CW112" s="93"/>
      <c r="CX112" s="93"/>
      <c r="CY112" s="93"/>
      <c r="CZ112" s="93"/>
      <c r="DA112" s="93"/>
      <c r="DB112" s="93"/>
      <c r="DC112" s="93"/>
      <c r="DD112" s="93"/>
      <c r="DE112" s="93"/>
      <c r="DF112" s="93"/>
      <c r="DG112" s="93"/>
      <c r="DH112" s="93"/>
      <c r="DI112" s="93"/>
      <c r="DJ112" s="93"/>
      <c r="DK112" s="93"/>
      <c r="DL112" s="93"/>
      <c r="DM112" s="93"/>
      <c r="DN112" s="93"/>
      <c r="DO112" s="93"/>
      <c r="DP112" s="93"/>
      <c r="DQ112" s="93"/>
      <c r="DR112" s="93"/>
      <c r="DS112" s="93"/>
      <c r="DT112" s="93"/>
      <c r="DU112" s="93"/>
      <c r="DV112" s="93"/>
      <c r="DW112" s="93"/>
      <c r="DX112" s="93"/>
      <c r="DY112" s="93"/>
      <c r="DZ112" s="93"/>
      <c r="EA112" s="93"/>
      <c r="EB112" s="93"/>
      <c r="EC112" s="93"/>
      <c r="ED112" s="93"/>
      <c r="EE112" s="93"/>
      <c r="EF112" s="93"/>
      <c r="EG112" s="93"/>
      <c r="EH112" s="93"/>
      <c r="EI112" s="93"/>
      <c r="EJ112" s="93"/>
      <c r="EK112" s="93"/>
      <c r="EL112" s="93"/>
      <c r="EM112" s="93"/>
      <c r="EN112" s="93"/>
      <c r="EO112" s="93"/>
      <c r="EP112" s="93"/>
      <c r="EQ112" s="93"/>
      <c r="ER112" s="93"/>
      <c r="ES112" s="93"/>
      <c r="ET112" s="93"/>
      <c r="EU112" s="93"/>
      <c r="EV112" s="93"/>
      <c r="EW112" s="93"/>
      <c r="EX112" s="93"/>
      <c r="EY112" s="93"/>
      <c r="EZ112" s="93"/>
      <c r="FA112" s="93"/>
      <c r="FB112" s="93"/>
      <c r="FC112" s="93"/>
      <c r="FD112" s="93"/>
      <c r="FE112" s="93"/>
      <c r="FF112" s="93"/>
      <c r="FG112" s="93"/>
      <c r="FH112" s="93"/>
      <c r="FI112" s="93"/>
      <c r="FJ112" s="93"/>
      <c r="FK112" s="93"/>
      <c r="FL112" s="93"/>
      <c r="FM112" s="93"/>
      <c r="FN112" s="93"/>
      <c r="FO112" s="93"/>
      <c r="FP112" s="93"/>
      <c r="FQ112" s="93"/>
      <c r="FR112" s="93"/>
      <c r="FS112" s="93"/>
      <c r="FT112" s="93"/>
      <c r="FU112" s="93"/>
      <c r="FV112" s="93"/>
      <c r="FW112" s="93"/>
      <c r="FX112" s="93"/>
      <c r="FY112" s="93"/>
      <c r="FZ112" s="93"/>
      <c r="GA112" s="93"/>
      <c r="GB112" s="93"/>
      <c r="GC112" s="93"/>
      <c r="GD112" s="93"/>
      <c r="GE112" s="93"/>
      <c r="GF112" s="93"/>
      <c r="GG112" s="93"/>
      <c r="GH112" s="93"/>
      <c r="GI112" s="93"/>
      <c r="GJ112" s="93"/>
      <c r="GK112" s="93"/>
      <c r="GL112" s="93"/>
      <c r="GM112" s="93"/>
      <c r="GN112" s="93"/>
      <c r="GO112" s="93"/>
      <c r="GP112" s="93"/>
      <c r="GQ112" s="93"/>
      <c r="GR112" s="93"/>
      <c r="GS112" s="93"/>
      <c r="GT112" s="93"/>
      <c r="GU112" s="93"/>
      <c r="GV112" s="93"/>
      <c r="GW112" s="93"/>
      <c r="GX112" s="93"/>
      <c r="GY112" s="93"/>
      <c r="GZ112" s="93"/>
      <c r="HA112" s="93"/>
      <c r="HB112" s="93"/>
      <c r="HC112" s="93"/>
      <c r="HD112" s="93"/>
      <c r="HE112" s="93"/>
      <c r="HF112" s="93"/>
      <c r="HG112" s="93"/>
      <c r="HH112" s="93"/>
      <c r="HI112" s="93"/>
      <c r="HJ112" s="93"/>
      <c r="HK112" s="93"/>
      <c r="HL112" s="93"/>
      <c r="HM112" s="93"/>
      <c r="HN112" s="93"/>
      <c r="HO112" s="93"/>
      <c r="HP112" s="93"/>
      <c r="HQ112" s="93"/>
      <c r="HR112" s="93"/>
      <c r="HS112" s="93"/>
      <c r="HT112" s="93"/>
      <c r="HU112" s="93"/>
      <c r="HV112" s="93"/>
      <c r="HW112" s="93"/>
      <c r="HX112" s="93"/>
      <c r="HY112" s="93"/>
      <c r="HZ112" s="93"/>
      <c r="IA112" s="93"/>
      <c r="IB112" s="93"/>
      <c r="IC112" s="93"/>
      <c r="ID112" s="93"/>
      <c r="IE112" s="93"/>
      <c r="IF112" s="93"/>
      <c r="IG112" s="93"/>
      <c r="IH112" s="93"/>
      <c r="II112" s="93"/>
      <c r="IJ112" s="93"/>
      <c r="IK112" s="93"/>
      <c r="IL112" s="93"/>
      <c r="IM112" s="93"/>
      <c r="IN112" s="93"/>
      <c r="IO112" s="93"/>
      <c r="IP112" s="93"/>
      <c r="IQ112" s="93"/>
      <c r="IR112" s="93"/>
      <c r="IS112" s="93"/>
      <c r="IT112" s="93"/>
      <c r="IU112" s="93"/>
      <c r="IV112" s="93"/>
    </row>
    <row r="113" spans="1:256" s="92" customFormat="1" ht="15" customHeight="1">
      <c r="A113" s="112"/>
      <c r="B113" s="89" t="s">
        <v>180</v>
      </c>
      <c r="C113" s="74" t="s">
        <v>180</v>
      </c>
      <c r="D113" s="74" t="s">
        <v>180</v>
      </c>
      <c r="E113" s="74" t="s">
        <v>180</v>
      </c>
      <c r="F113" s="74" t="s">
        <v>180</v>
      </c>
      <c r="G113" s="74" t="s">
        <v>180</v>
      </c>
      <c r="H113" s="74" t="s">
        <v>180</v>
      </c>
      <c r="I113" s="74" t="s">
        <v>180</v>
      </c>
      <c r="J113" s="74" t="s">
        <v>180</v>
      </c>
      <c r="K113" s="74" t="s">
        <v>180</v>
      </c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  <c r="BO113" s="93"/>
      <c r="BP113" s="93"/>
      <c r="BQ113" s="93"/>
      <c r="BR113" s="93"/>
      <c r="BS113" s="93"/>
      <c r="BT113" s="93"/>
      <c r="BU113" s="93"/>
      <c r="BV113" s="93"/>
      <c r="BW113" s="93"/>
      <c r="BX113" s="93"/>
      <c r="BY113" s="93"/>
      <c r="BZ113" s="93"/>
      <c r="CA113" s="93"/>
      <c r="CB113" s="93"/>
      <c r="CC113" s="93"/>
      <c r="CD113" s="93"/>
      <c r="CE113" s="93"/>
      <c r="CF113" s="93"/>
      <c r="CG113" s="93"/>
      <c r="CH113" s="93"/>
      <c r="CI113" s="93"/>
      <c r="CJ113" s="93"/>
      <c r="CK113" s="93"/>
      <c r="CL113" s="93"/>
      <c r="CM113" s="93"/>
      <c r="CN113" s="93"/>
      <c r="CO113" s="93"/>
      <c r="CP113" s="93"/>
      <c r="CQ113" s="93"/>
      <c r="CR113" s="93"/>
      <c r="CS113" s="93"/>
      <c r="CT113" s="93"/>
      <c r="CU113" s="93"/>
      <c r="CV113" s="93"/>
      <c r="CW113" s="93"/>
      <c r="CX113" s="93"/>
      <c r="CY113" s="93"/>
      <c r="CZ113" s="93"/>
      <c r="DA113" s="93"/>
      <c r="DB113" s="93"/>
      <c r="DC113" s="93"/>
      <c r="DD113" s="93"/>
      <c r="DE113" s="93"/>
      <c r="DF113" s="93"/>
      <c r="DG113" s="93"/>
      <c r="DH113" s="93"/>
      <c r="DI113" s="93"/>
      <c r="DJ113" s="93"/>
      <c r="DK113" s="93"/>
      <c r="DL113" s="93"/>
      <c r="DM113" s="93"/>
      <c r="DN113" s="93"/>
      <c r="DO113" s="93"/>
      <c r="DP113" s="93"/>
      <c r="DQ113" s="93"/>
      <c r="DR113" s="93"/>
      <c r="DS113" s="93"/>
      <c r="DT113" s="93"/>
      <c r="DU113" s="93"/>
      <c r="DV113" s="93"/>
      <c r="DW113" s="93"/>
      <c r="DX113" s="93"/>
      <c r="DY113" s="93"/>
      <c r="DZ113" s="93"/>
      <c r="EA113" s="93"/>
      <c r="EB113" s="93"/>
      <c r="EC113" s="93"/>
      <c r="ED113" s="93"/>
      <c r="EE113" s="93"/>
      <c r="EF113" s="93"/>
      <c r="EG113" s="93"/>
      <c r="EH113" s="93"/>
      <c r="EI113" s="93"/>
      <c r="EJ113" s="93"/>
      <c r="EK113" s="93"/>
      <c r="EL113" s="93"/>
      <c r="EM113" s="93"/>
      <c r="EN113" s="93"/>
      <c r="EO113" s="93"/>
      <c r="EP113" s="93"/>
      <c r="EQ113" s="93"/>
      <c r="ER113" s="93"/>
      <c r="ES113" s="93"/>
      <c r="ET113" s="93"/>
      <c r="EU113" s="93"/>
      <c r="EV113" s="93"/>
      <c r="EW113" s="93"/>
      <c r="EX113" s="93"/>
      <c r="EY113" s="93"/>
      <c r="EZ113" s="93"/>
      <c r="FA113" s="93"/>
      <c r="FB113" s="93"/>
      <c r="FC113" s="93"/>
      <c r="FD113" s="93"/>
      <c r="FE113" s="93"/>
      <c r="FF113" s="93"/>
      <c r="FG113" s="93"/>
      <c r="FH113" s="93"/>
      <c r="FI113" s="93"/>
      <c r="FJ113" s="93"/>
      <c r="FK113" s="93"/>
      <c r="FL113" s="93"/>
      <c r="FM113" s="93"/>
      <c r="FN113" s="93"/>
      <c r="FO113" s="93"/>
      <c r="FP113" s="93"/>
      <c r="FQ113" s="93"/>
      <c r="FR113" s="93"/>
      <c r="FS113" s="93"/>
      <c r="FT113" s="93"/>
      <c r="FU113" s="93"/>
      <c r="FV113" s="93"/>
      <c r="FW113" s="93"/>
      <c r="FX113" s="93"/>
      <c r="FY113" s="93"/>
      <c r="FZ113" s="93"/>
      <c r="GA113" s="93"/>
      <c r="GB113" s="93"/>
      <c r="GC113" s="93"/>
      <c r="GD113" s="93"/>
      <c r="GE113" s="93"/>
      <c r="GF113" s="93"/>
      <c r="GG113" s="93"/>
      <c r="GH113" s="93"/>
      <c r="GI113" s="93"/>
      <c r="GJ113" s="93"/>
      <c r="GK113" s="93"/>
      <c r="GL113" s="93"/>
      <c r="GM113" s="93"/>
      <c r="GN113" s="93"/>
      <c r="GO113" s="93"/>
      <c r="GP113" s="93"/>
      <c r="GQ113" s="93"/>
      <c r="GR113" s="93"/>
      <c r="GS113" s="93"/>
      <c r="GT113" s="93"/>
      <c r="GU113" s="93"/>
      <c r="GV113" s="93"/>
      <c r="GW113" s="93"/>
      <c r="GX113" s="93"/>
      <c r="GY113" s="93"/>
      <c r="GZ113" s="93"/>
      <c r="HA113" s="93"/>
      <c r="HB113" s="93"/>
      <c r="HC113" s="93"/>
      <c r="HD113" s="93"/>
      <c r="HE113" s="93"/>
      <c r="HF113" s="93"/>
      <c r="HG113" s="93"/>
      <c r="HH113" s="93"/>
      <c r="HI113" s="93"/>
      <c r="HJ113" s="93"/>
      <c r="HK113" s="93"/>
      <c r="HL113" s="93"/>
      <c r="HM113" s="93"/>
      <c r="HN113" s="93"/>
      <c r="HO113" s="93"/>
      <c r="HP113" s="93"/>
      <c r="HQ113" s="93"/>
      <c r="HR113" s="93"/>
      <c r="HS113" s="93"/>
      <c r="HT113" s="93"/>
      <c r="HU113" s="93"/>
      <c r="HV113" s="93"/>
      <c r="HW113" s="93"/>
      <c r="HX113" s="93"/>
      <c r="HY113" s="93"/>
      <c r="HZ113" s="93"/>
      <c r="IA113" s="93"/>
      <c r="IB113" s="93"/>
      <c r="IC113" s="93"/>
      <c r="ID113" s="93"/>
      <c r="IE113" s="93"/>
      <c r="IF113" s="93"/>
      <c r="IG113" s="93"/>
      <c r="IH113" s="93"/>
      <c r="II113" s="93"/>
      <c r="IJ113" s="93"/>
      <c r="IK113" s="93"/>
      <c r="IL113" s="93"/>
      <c r="IM113" s="93"/>
      <c r="IN113" s="93"/>
      <c r="IO113" s="93"/>
      <c r="IP113" s="93"/>
      <c r="IQ113" s="93"/>
      <c r="IR113" s="93"/>
      <c r="IS113" s="93"/>
      <c r="IT113" s="93"/>
      <c r="IU113" s="93"/>
      <c r="IV113" s="93"/>
    </row>
    <row r="114" spans="1:256" s="92" customFormat="1" ht="24.75" customHeight="1">
      <c r="A114" s="95" t="s">
        <v>357</v>
      </c>
      <c r="B114" s="87" t="s">
        <v>143</v>
      </c>
      <c r="C114" s="82" t="s">
        <v>356</v>
      </c>
      <c r="D114" s="74">
        <f t="shared" ref="D114:F115" si="79">D115</f>
        <v>2000</v>
      </c>
      <c r="E114" s="74">
        <f t="shared" si="79"/>
        <v>2000</v>
      </c>
      <c r="F114" s="74">
        <f t="shared" si="79"/>
        <v>0</v>
      </c>
      <c r="G114" s="74" t="s">
        <v>180</v>
      </c>
      <c r="H114" s="74" t="s">
        <v>180</v>
      </c>
      <c r="I114" s="74">
        <f>F114</f>
        <v>0</v>
      </c>
      <c r="J114" s="74">
        <f>D114-I114</f>
        <v>2000</v>
      </c>
      <c r="K114" s="74">
        <f>E114-I114</f>
        <v>2000</v>
      </c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  <c r="BG114" s="93"/>
      <c r="BH114" s="93"/>
      <c r="BI114" s="93"/>
      <c r="BJ114" s="93"/>
      <c r="BK114" s="93"/>
      <c r="BL114" s="93"/>
      <c r="BM114" s="93"/>
      <c r="BN114" s="93"/>
      <c r="BO114" s="93"/>
      <c r="BP114" s="93"/>
      <c r="BQ114" s="93"/>
      <c r="BR114" s="93"/>
      <c r="BS114" s="93"/>
      <c r="BT114" s="93"/>
      <c r="BU114" s="93"/>
      <c r="BV114" s="93"/>
      <c r="BW114" s="93"/>
      <c r="BX114" s="93"/>
      <c r="BY114" s="93"/>
      <c r="BZ114" s="93"/>
      <c r="CA114" s="93"/>
      <c r="CB114" s="93"/>
      <c r="CC114" s="93"/>
      <c r="CD114" s="93"/>
      <c r="CE114" s="93"/>
      <c r="CF114" s="93"/>
      <c r="CG114" s="93"/>
      <c r="CH114" s="93"/>
      <c r="CI114" s="93"/>
      <c r="CJ114" s="93"/>
      <c r="CK114" s="93"/>
      <c r="CL114" s="93"/>
      <c r="CM114" s="93"/>
      <c r="CN114" s="93"/>
      <c r="CO114" s="93"/>
      <c r="CP114" s="93"/>
      <c r="CQ114" s="93"/>
      <c r="CR114" s="93"/>
      <c r="CS114" s="93"/>
      <c r="CT114" s="93"/>
      <c r="CU114" s="93"/>
      <c r="CV114" s="93"/>
      <c r="CW114" s="93"/>
      <c r="CX114" s="93"/>
      <c r="CY114" s="93"/>
      <c r="CZ114" s="93"/>
      <c r="DA114" s="93"/>
      <c r="DB114" s="93"/>
      <c r="DC114" s="93"/>
      <c r="DD114" s="93"/>
      <c r="DE114" s="93"/>
      <c r="DF114" s="93"/>
      <c r="DG114" s="93"/>
      <c r="DH114" s="93"/>
      <c r="DI114" s="93"/>
      <c r="DJ114" s="93"/>
      <c r="DK114" s="93"/>
      <c r="DL114" s="93"/>
      <c r="DM114" s="93"/>
      <c r="DN114" s="93"/>
      <c r="DO114" s="93"/>
      <c r="DP114" s="93"/>
      <c r="DQ114" s="93"/>
      <c r="DR114" s="93"/>
      <c r="DS114" s="93"/>
      <c r="DT114" s="93"/>
      <c r="DU114" s="93"/>
      <c r="DV114" s="93"/>
      <c r="DW114" s="93"/>
      <c r="DX114" s="93"/>
      <c r="DY114" s="93"/>
      <c r="DZ114" s="93"/>
      <c r="EA114" s="93"/>
      <c r="EB114" s="93"/>
      <c r="EC114" s="93"/>
      <c r="ED114" s="93"/>
      <c r="EE114" s="93"/>
      <c r="EF114" s="93"/>
      <c r="EG114" s="93"/>
      <c r="EH114" s="93"/>
      <c r="EI114" s="93"/>
      <c r="EJ114" s="93"/>
      <c r="EK114" s="93"/>
      <c r="EL114" s="93"/>
      <c r="EM114" s="93"/>
      <c r="EN114" s="93"/>
      <c r="EO114" s="93"/>
      <c r="EP114" s="93"/>
      <c r="EQ114" s="93"/>
      <c r="ER114" s="93"/>
      <c r="ES114" s="93"/>
      <c r="ET114" s="93"/>
      <c r="EU114" s="93"/>
      <c r="EV114" s="93"/>
      <c r="EW114" s="93"/>
      <c r="EX114" s="93"/>
      <c r="EY114" s="93"/>
      <c r="EZ114" s="93"/>
      <c r="FA114" s="93"/>
      <c r="FB114" s="93"/>
      <c r="FC114" s="93"/>
      <c r="FD114" s="93"/>
      <c r="FE114" s="93"/>
      <c r="FF114" s="93"/>
      <c r="FG114" s="93"/>
      <c r="FH114" s="93"/>
      <c r="FI114" s="93"/>
      <c r="FJ114" s="93"/>
      <c r="FK114" s="93"/>
      <c r="FL114" s="93"/>
      <c r="FM114" s="93"/>
      <c r="FN114" s="93"/>
      <c r="FO114" s="93"/>
      <c r="FP114" s="93"/>
      <c r="FQ114" s="93"/>
      <c r="FR114" s="93"/>
      <c r="FS114" s="93"/>
      <c r="FT114" s="93"/>
      <c r="FU114" s="93"/>
      <c r="FV114" s="93"/>
      <c r="FW114" s="93"/>
      <c r="FX114" s="93"/>
      <c r="FY114" s="93"/>
      <c r="FZ114" s="93"/>
      <c r="GA114" s="93"/>
      <c r="GB114" s="93"/>
      <c r="GC114" s="93"/>
      <c r="GD114" s="93"/>
      <c r="GE114" s="93"/>
      <c r="GF114" s="93"/>
      <c r="GG114" s="93"/>
      <c r="GH114" s="93"/>
      <c r="GI114" s="93"/>
      <c r="GJ114" s="93"/>
      <c r="GK114" s="93"/>
      <c r="GL114" s="93"/>
      <c r="GM114" s="93"/>
      <c r="GN114" s="93"/>
      <c r="GO114" s="93"/>
      <c r="GP114" s="93"/>
      <c r="GQ114" s="93"/>
      <c r="GR114" s="93"/>
      <c r="GS114" s="93"/>
      <c r="GT114" s="93"/>
      <c r="GU114" s="93"/>
      <c r="GV114" s="93"/>
      <c r="GW114" s="93"/>
      <c r="GX114" s="93"/>
      <c r="GY114" s="93"/>
      <c r="GZ114" s="93"/>
      <c r="HA114" s="93"/>
      <c r="HB114" s="93"/>
      <c r="HC114" s="93"/>
      <c r="HD114" s="93"/>
      <c r="HE114" s="93"/>
      <c r="HF114" s="93"/>
      <c r="HG114" s="93"/>
      <c r="HH114" s="93"/>
      <c r="HI114" s="93"/>
      <c r="HJ114" s="93"/>
      <c r="HK114" s="93"/>
      <c r="HL114" s="93"/>
      <c r="HM114" s="93"/>
      <c r="HN114" s="93"/>
      <c r="HO114" s="93"/>
      <c r="HP114" s="93"/>
      <c r="HQ114" s="93"/>
      <c r="HR114" s="93"/>
      <c r="HS114" s="93"/>
      <c r="HT114" s="93"/>
      <c r="HU114" s="93"/>
      <c r="HV114" s="93"/>
      <c r="HW114" s="93"/>
      <c r="HX114" s="93"/>
      <c r="HY114" s="93"/>
      <c r="HZ114" s="93"/>
      <c r="IA114" s="93"/>
      <c r="IB114" s="93"/>
      <c r="IC114" s="93"/>
      <c r="ID114" s="93"/>
      <c r="IE114" s="93"/>
      <c r="IF114" s="93"/>
      <c r="IG114" s="93"/>
      <c r="IH114" s="93"/>
      <c r="II114" s="93"/>
      <c r="IJ114" s="93"/>
      <c r="IK114" s="93"/>
      <c r="IL114" s="93"/>
      <c r="IM114" s="93"/>
      <c r="IN114" s="93"/>
      <c r="IO114" s="93"/>
      <c r="IP114" s="93"/>
      <c r="IQ114" s="93"/>
      <c r="IR114" s="93"/>
      <c r="IS114" s="93"/>
      <c r="IT114" s="93"/>
      <c r="IU114" s="93"/>
      <c r="IV114" s="93"/>
    </row>
    <row r="115" spans="1:256" s="92" customFormat="1" ht="17.25" customHeight="1">
      <c r="A115" s="113" t="s">
        <v>358</v>
      </c>
      <c r="B115" s="87" t="s">
        <v>143</v>
      </c>
      <c r="C115" s="83" t="s">
        <v>359</v>
      </c>
      <c r="D115" s="74">
        <f>D116</f>
        <v>2000</v>
      </c>
      <c r="E115" s="74">
        <f t="shared" si="79"/>
        <v>2000</v>
      </c>
      <c r="F115" s="74">
        <f t="shared" si="79"/>
        <v>0</v>
      </c>
      <c r="G115" s="74" t="s">
        <v>180</v>
      </c>
      <c r="H115" s="74" t="s">
        <v>180</v>
      </c>
      <c r="I115" s="74">
        <f>F115</f>
        <v>0</v>
      </c>
      <c r="J115" s="74">
        <f>D115-I115</f>
        <v>2000</v>
      </c>
      <c r="K115" s="74">
        <f>E115-I115</f>
        <v>2000</v>
      </c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  <c r="BO115" s="93"/>
      <c r="BP115" s="93"/>
      <c r="BQ115" s="93"/>
      <c r="BR115" s="93"/>
      <c r="BS115" s="93"/>
      <c r="BT115" s="93"/>
      <c r="BU115" s="93"/>
      <c r="BV115" s="93"/>
      <c r="BW115" s="93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  <c r="CV115" s="93"/>
      <c r="CW115" s="93"/>
      <c r="CX115" s="93"/>
      <c r="CY115" s="93"/>
      <c r="CZ115" s="93"/>
      <c r="DA115" s="93"/>
      <c r="DB115" s="93"/>
      <c r="DC115" s="93"/>
      <c r="DD115" s="93"/>
      <c r="DE115" s="93"/>
      <c r="DF115" s="93"/>
      <c r="DG115" s="93"/>
      <c r="DH115" s="93"/>
      <c r="DI115" s="93"/>
      <c r="DJ115" s="93"/>
      <c r="DK115" s="93"/>
      <c r="DL115" s="93"/>
      <c r="DM115" s="93"/>
      <c r="DN115" s="93"/>
      <c r="DO115" s="93"/>
      <c r="DP115" s="93"/>
      <c r="DQ115" s="93"/>
      <c r="DR115" s="93"/>
      <c r="DS115" s="93"/>
      <c r="DT115" s="93"/>
      <c r="DU115" s="93"/>
      <c r="DV115" s="93"/>
      <c r="DW115" s="93"/>
      <c r="DX115" s="93"/>
      <c r="DY115" s="93"/>
      <c r="DZ115" s="93"/>
      <c r="EA115" s="93"/>
      <c r="EB115" s="93"/>
      <c r="EC115" s="93"/>
      <c r="ED115" s="93"/>
      <c r="EE115" s="93"/>
      <c r="EF115" s="93"/>
      <c r="EG115" s="93"/>
      <c r="EH115" s="93"/>
      <c r="EI115" s="93"/>
      <c r="EJ115" s="93"/>
      <c r="EK115" s="93"/>
      <c r="EL115" s="93"/>
      <c r="EM115" s="93"/>
      <c r="EN115" s="93"/>
      <c r="EO115" s="93"/>
      <c r="EP115" s="93"/>
      <c r="EQ115" s="93"/>
      <c r="ER115" s="93"/>
      <c r="ES115" s="93"/>
      <c r="ET115" s="93"/>
      <c r="EU115" s="93"/>
      <c r="EV115" s="93"/>
      <c r="EW115" s="93"/>
      <c r="EX115" s="93"/>
      <c r="EY115" s="93"/>
      <c r="EZ115" s="93"/>
      <c r="FA115" s="93"/>
      <c r="FB115" s="93"/>
      <c r="FC115" s="93"/>
      <c r="FD115" s="93"/>
      <c r="FE115" s="93"/>
      <c r="FF115" s="93"/>
      <c r="FG115" s="93"/>
      <c r="FH115" s="93"/>
      <c r="FI115" s="93"/>
      <c r="FJ115" s="93"/>
      <c r="FK115" s="93"/>
      <c r="FL115" s="93"/>
      <c r="FM115" s="93"/>
      <c r="FN115" s="93"/>
      <c r="FO115" s="93"/>
      <c r="FP115" s="93"/>
      <c r="FQ115" s="93"/>
      <c r="FR115" s="93"/>
      <c r="FS115" s="93"/>
      <c r="FT115" s="93"/>
      <c r="FU115" s="93"/>
      <c r="FV115" s="93"/>
      <c r="FW115" s="93"/>
      <c r="FX115" s="93"/>
      <c r="FY115" s="93"/>
      <c r="FZ115" s="93"/>
      <c r="GA115" s="93"/>
      <c r="GB115" s="93"/>
      <c r="GC115" s="93"/>
      <c r="GD115" s="93"/>
      <c r="GE115" s="93"/>
      <c r="GF115" s="93"/>
      <c r="GG115" s="93"/>
      <c r="GH115" s="93"/>
      <c r="GI115" s="93"/>
      <c r="GJ115" s="93"/>
      <c r="GK115" s="93"/>
      <c r="GL115" s="93"/>
      <c r="GM115" s="93"/>
      <c r="GN115" s="93"/>
      <c r="GO115" s="93"/>
      <c r="GP115" s="93"/>
      <c r="GQ115" s="93"/>
      <c r="GR115" s="93"/>
      <c r="GS115" s="93"/>
      <c r="GT115" s="93"/>
      <c r="GU115" s="93"/>
      <c r="GV115" s="93"/>
      <c r="GW115" s="93"/>
      <c r="GX115" s="93"/>
      <c r="GY115" s="93"/>
      <c r="GZ115" s="93"/>
      <c r="HA115" s="93"/>
      <c r="HB115" s="93"/>
      <c r="HC115" s="93"/>
      <c r="HD115" s="93"/>
      <c r="HE115" s="93"/>
      <c r="HF115" s="93"/>
      <c r="HG115" s="93"/>
      <c r="HH115" s="93"/>
      <c r="HI115" s="93"/>
      <c r="HJ115" s="93"/>
      <c r="HK115" s="93"/>
      <c r="HL115" s="93"/>
      <c r="HM115" s="93"/>
      <c r="HN115" s="93"/>
      <c r="HO115" s="93"/>
      <c r="HP115" s="93"/>
      <c r="HQ115" s="93"/>
      <c r="HR115" s="93"/>
      <c r="HS115" s="93"/>
      <c r="HT115" s="93"/>
      <c r="HU115" s="93"/>
      <c r="HV115" s="93"/>
      <c r="HW115" s="93"/>
      <c r="HX115" s="93"/>
      <c r="HY115" s="93"/>
      <c r="HZ115" s="93"/>
      <c r="IA115" s="93"/>
      <c r="IB115" s="93"/>
      <c r="IC115" s="93"/>
      <c r="ID115" s="93"/>
      <c r="IE115" s="93"/>
      <c r="IF115" s="93"/>
      <c r="IG115" s="93"/>
      <c r="IH115" s="93"/>
      <c r="II115" s="93"/>
      <c r="IJ115" s="93"/>
      <c r="IK115" s="93"/>
      <c r="IL115" s="93"/>
      <c r="IM115" s="93"/>
      <c r="IN115" s="93"/>
      <c r="IO115" s="93"/>
      <c r="IP115" s="93"/>
      <c r="IQ115" s="93"/>
      <c r="IR115" s="93"/>
      <c r="IS115" s="93"/>
      <c r="IT115" s="93"/>
      <c r="IU115" s="93"/>
      <c r="IV115" s="93"/>
    </row>
    <row r="116" spans="1:256" s="92" customFormat="1" ht="15" customHeight="1">
      <c r="A116" s="107" t="s">
        <v>135</v>
      </c>
      <c r="B116" s="89" t="s">
        <v>150</v>
      </c>
      <c r="C116" s="83" t="s">
        <v>360</v>
      </c>
      <c r="D116" s="78">
        <v>2000</v>
      </c>
      <c r="E116" s="78">
        <f>D116</f>
        <v>2000</v>
      </c>
      <c r="F116" s="78">
        <v>0</v>
      </c>
      <c r="G116" s="78"/>
      <c r="H116" s="78"/>
      <c r="I116" s="78">
        <f>F116</f>
        <v>0</v>
      </c>
      <c r="J116" s="78">
        <f>D116-I116</f>
        <v>2000</v>
      </c>
      <c r="K116" s="78">
        <f>E116-I116</f>
        <v>2000</v>
      </c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  <c r="BI116" s="93"/>
      <c r="BJ116" s="93"/>
      <c r="BK116" s="93"/>
      <c r="BL116" s="93"/>
      <c r="BM116" s="93"/>
      <c r="BN116" s="93"/>
      <c r="BO116" s="93"/>
      <c r="BP116" s="93"/>
      <c r="BQ116" s="93"/>
      <c r="BR116" s="93"/>
      <c r="BS116" s="93"/>
      <c r="BT116" s="93"/>
      <c r="BU116" s="93"/>
      <c r="BV116" s="93"/>
      <c r="BW116" s="93"/>
      <c r="BX116" s="93"/>
      <c r="BY116" s="93"/>
      <c r="BZ116" s="93"/>
      <c r="CA116" s="93"/>
      <c r="CB116" s="93"/>
      <c r="CC116" s="93"/>
      <c r="CD116" s="93"/>
      <c r="CE116" s="93"/>
      <c r="CF116" s="93"/>
      <c r="CG116" s="93"/>
      <c r="CH116" s="93"/>
      <c r="CI116" s="93"/>
      <c r="CJ116" s="93"/>
      <c r="CK116" s="93"/>
      <c r="CL116" s="93"/>
      <c r="CM116" s="93"/>
      <c r="CN116" s="93"/>
      <c r="CO116" s="93"/>
      <c r="CP116" s="93"/>
      <c r="CQ116" s="93"/>
      <c r="CR116" s="93"/>
      <c r="CS116" s="93"/>
      <c r="CT116" s="93"/>
      <c r="CU116" s="93"/>
      <c r="CV116" s="93"/>
      <c r="CW116" s="93"/>
      <c r="CX116" s="93"/>
      <c r="CY116" s="93"/>
      <c r="CZ116" s="93"/>
      <c r="DA116" s="93"/>
      <c r="DB116" s="93"/>
      <c r="DC116" s="93"/>
      <c r="DD116" s="93"/>
      <c r="DE116" s="93"/>
      <c r="DF116" s="93"/>
      <c r="DG116" s="93"/>
      <c r="DH116" s="93"/>
      <c r="DI116" s="93"/>
      <c r="DJ116" s="93"/>
      <c r="DK116" s="93"/>
      <c r="DL116" s="93"/>
      <c r="DM116" s="93"/>
      <c r="DN116" s="93"/>
      <c r="DO116" s="93"/>
      <c r="DP116" s="93"/>
      <c r="DQ116" s="93"/>
      <c r="DR116" s="93"/>
      <c r="DS116" s="93"/>
      <c r="DT116" s="93"/>
      <c r="DU116" s="93"/>
      <c r="DV116" s="93"/>
      <c r="DW116" s="93"/>
      <c r="DX116" s="93"/>
      <c r="DY116" s="93"/>
      <c r="DZ116" s="93"/>
      <c r="EA116" s="93"/>
      <c r="EB116" s="93"/>
      <c r="EC116" s="93"/>
      <c r="ED116" s="93"/>
      <c r="EE116" s="93"/>
      <c r="EF116" s="93"/>
      <c r="EG116" s="93"/>
      <c r="EH116" s="93"/>
      <c r="EI116" s="93"/>
      <c r="EJ116" s="93"/>
      <c r="EK116" s="93"/>
      <c r="EL116" s="93"/>
      <c r="EM116" s="93"/>
      <c r="EN116" s="93"/>
      <c r="EO116" s="93"/>
      <c r="EP116" s="93"/>
      <c r="EQ116" s="93"/>
      <c r="ER116" s="93"/>
      <c r="ES116" s="93"/>
      <c r="ET116" s="93"/>
      <c r="EU116" s="93"/>
      <c r="EV116" s="93"/>
      <c r="EW116" s="93"/>
      <c r="EX116" s="93"/>
      <c r="EY116" s="93"/>
      <c r="EZ116" s="93"/>
      <c r="FA116" s="93"/>
      <c r="FB116" s="93"/>
      <c r="FC116" s="93"/>
      <c r="FD116" s="93"/>
      <c r="FE116" s="93"/>
      <c r="FF116" s="93"/>
      <c r="FG116" s="93"/>
      <c r="FH116" s="93"/>
      <c r="FI116" s="93"/>
      <c r="FJ116" s="93"/>
      <c r="FK116" s="93"/>
      <c r="FL116" s="93"/>
      <c r="FM116" s="93"/>
      <c r="FN116" s="93"/>
      <c r="FO116" s="93"/>
      <c r="FP116" s="93"/>
      <c r="FQ116" s="93"/>
      <c r="FR116" s="93"/>
      <c r="FS116" s="93"/>
      <c r="FT116" s="93"/>
      <c r="FU116" s="93"/>
      <c r="FV116" s="93"/>
      <c r="FW116" s="93"/>
      <c r="FX116" s="93"/>
      <c r="FY116" s="93"/>
      <c r="FZ116" s="93"/>
      <c r="GA116" s="93"/>
      <c r="GB116" s="93"/>
      <c r="GC116" s="93"/>
      <c r="GD116" s="93"/>
      <c r="GE116" s="93"/>
      <c r="GF116" s="93"/>
      <c r="GG116" s="93"/>
      <c r="GH116" s="93"/>
      <c r="GI116" s="93"/>
      <c r="GJ116" s="93"/>
      <c r="GK116" s="93"/>
      <c r="GL116" s="93"/>
      <c r="GM116" s="93"/>
      <c r="GN116" s="93"/>
      <c r="GO116" s="93"/>
      <c r="GP116" s="93"/>
      <c r="GQ116" s="93"/>
      <c r="GR116" s="93"/>
      <c r="GS116" s="93"/>
      <c r="GT116" s="93"/>
      <c r="GU116" s="93"/>
      <c r="GV116" s="93"/>
      <c r="GW116" s="93"/>
      <c r="GX116" s="93"/>
      <c r="GY116" s="93"/>
      <c r="GZ116" s="93"/>
      <c r="HA116" s="93"/>
      <c r="HB116" s="93"/>
      <c r="HC116" s="93"/>
      <c r="HD116" s="93"/>
      <c r="HE116" s="93"/>
      <c r="HF116" s="93"/>
      <c r="HG116" s="93"/>
      <c r="HH116" s="93"/>
      <c r="HI116" s="93"/>
      <c r="HJ116" s="93"/>
      <c r="HK116" s="93"/>
      <c r="HL116" s="93"/>
      <c r="HM116" s="93"/>
      <c r="HN116" s="93"/>
      <c r="HO116" s="93"/>
      <c r="HP116" s="93"/>
      <c r="HQ116" s="93"/>
      <c r="HR116" s="93"/>
      <c r="HS116" s="93"/>
      <c r="HT116" s="93"/>
      <c r="HU116" s="93"/>
      <c r="HV116" s="93"/>
      <c r="HW116" s="93"/>
      <c r="HX116" s="93"/>
      <c r="HY116" s="93"/>
      <c r="HZ116" s="93"/>
      <c r="IA116" s="93"/>
      <c r="IB116" s="93"/>
      <c r="IC116" s="93"/>
      <c r="ID116" s="93"/>
      <c r="IE116" s="93"/>
      <c r="IF116" s="93"/>
      <c r="IG116" s="93"/>
      <c r="IH116" s="93"/>
      <c r="II116" s="93"/>
      <c r="IJ116" s="93"/>
      <c r="IK116" s="93"/>
      <c r="IL116" s="93"/>
      <c r="IM116" s="93"/>
      <c r="IN116" s="93"/>
      <c r="IO116" s="93"/>
      <c r="IP116" s="93"/>
      <c r="IQ116" s="93"/>
      <c r="IR116" s="93"/>
      <c r="IS116" s="93"/>
      <c r="IT116" s="93"/>
      <c r="IU116" s="93"/>
      <c r="IV116" s="93"/>
    </row>
    <row r="117" spans="1:256" s="92" customFormat="1" ht="15" customHeight="1">
      <c r="A117" s="112"/>
      <c r="B117" s="89" t="s">
        <v>180</v>
      </c>
      <c r="C117" s="74" t="s">
        <v>180</v>
      </c>
      <c r="D117" s="74" t="s">
        <v>180</v>
      </c>
      <c r="E117" s="74" t="s">
        <v>180</v>
      </c>
      <c r="F117" s="74" t="s">
        <v>180</v>
      </c>
      <c r="G117" s="74" t="s">
        <v>180</v>
      </c>
      <c r="H117" s="74" t="s">
        <v>180</v>
      </c>
      <c r="I117" s="74" t="s">
        <v>180</v>
      </c>
      <c r="J117" s="74" t="s">
        <v>180</v>
      </c>
      <c r="K117" s="74" t="s">
        <v>180</v>
      </c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3"/>
      <c r="BL117" s="93"/>
      <c r="BM117" s="93"/>
      <c r="BN117" s="93"/>
      <c r="BO117" s="93"/>
      <c r="BP117" s="93"/>
      <c r="BQ117" s="93"/>
      <c r="BR117" s="93"/>
      <c r="BS117" s="93"/>
      <c r="BT117" s="93"/>
      <c r="BU117" s="93"/>
      <c r="BV117" s="93"/>
      <c r="BW117" s="93"/>
      <c r="BX117" s="93"/>
      <c r="BY117" s="93"/>
      <c r="BZ117" s="93"/>
      <c r="CA117" s="93"/>
      <c r="CB117" s="93"/>
      <c r="CC117" s="93"/>
      <c r="CD117" s="93"/>
      <c r="CE117" s="93"/>
      <c r="CF117" s="93"/>
      <c r="CG117" s="93"/>
      <c r="CH117" s="93"/>
      <c r="CI117" s="93"/>
      <c r="CJ117" s="93"/>
      <c r="CK117" s="93"/>
      <c r="CL117" s="93"/>
      <c r="CM117" s="93"/>
      <c r="CN117" s="93"/>
      <c r="CO117" s="93"/>
      <c r="CP117" s="93"/>
      <c r="CQ117" s="93"/>
      <c r="CR117" s="93"/>
      <c r="CS117" s="93"/>
      <c r="CT117" s="93"/>
      <c r="CU117" s="93"/>
      <c r="CV117" s="93"/>
      <c r="CW117" s="93"/>
      <c r="CX117" s="93"/>
      <c r="CY117" s="93"/>
      <c r="CZ117" s="93"/>
      <c r="DA117" s="93"/>
      <c r="DB117" s="93"/>
      <c r="DC117" s="93"/>
      <c r="DD117" s="93"/>
      <c r="DE117" s="93"/>
      <c r="DF117" s="93"/>
      <c r="DG117" s="93"/>
      <c r="DH117" s="93"/>
      <c r="DI117" s="93"/>
      <c r="DJ117" s="93"/>
      <c r="DK117" s="93"/>
      <c r="DL117" s="93"/>
      <c r="DM117" s="93"/>
      <c r="DN117" s="93"/>
      <c r="DO117" s="93"/>
      <c r="DP117" s="93"/>
      <c r="DQ117" s="93"/>
      <c r="DR117" s="93"/>
      <c r="DS117" s="93"/>
      <c r="DT117" s="93"/>
      <c r="DU117" s="93"/>
      <c r="DV117" s="93"/>
      <c r="DW117" s="93"/>
      <c r="DX117" s="93"/>
      <c r="DY117" s="93"/>
      <c r="DZ117" s="93"/>
      <c r="EA117" s="93"/>
      <c r="EB117" s="93"/>
      <c r="EC117" s="93"/>
      <c r="ED117" s="93"/>
      <c r="EE117" s="93"/>
      <c r="EF117" s="93"/>
      <c r="EG117" s="93"/>
      <c r="EH117" s="93"/>
      <c r="EI117" s="93"/>
      <c r="EJ117" s="93"/>
      <c r="EK117" s="93"/>
      <c r="EL117" s="93"/>
      <c r="EM117" s="93"/>
      <c r="EN117" s="93"/>
      <c r="EO117" s="93"/>
      <c r="EP117" s="93"/>
      <c r="EQ117" s="93"/>
      <c r="ER117" s="93"/>
      <c r="ES117" s="93"/>
      <c r="ET117" s="93"/>
      <c r="EU117" s="93"/>
      <c r="EV117" s="93"/>
      <c r="EW117" s="93"/>
      <c r="EX117" s="93"/>
      <c r="EY117" s="93"/>
      <c r="EZ117" s="93"/>
      <c r="FA117" s="93"/>
      <c r="FB117" s="93"/>
      <c r="FC117" s="93"/>
      <c r="FD117" s="93"/>
      <c r="FE117" s="93"/>
      <c r="FF117" s="93"/>
      <c r="FG117" s="93"/>
      <c r="FH117" s="93"/>
      <c r="FI117" s="93"/>
      <c r="FJ117" s="93"/>
      <c r="FK117" s="93"/>
      <c r="FL117" s="93"/>
      <c r="FM117" s="93"/>
      <c r="FN117" s="93"/>
      <c r="FO117" s="93"/>
      <c r="FP117" s="93"/>
      <c r="FQ117" s="93"/>
      <c r="FR117" s="93"/>
      <c r="FS117" s="93"/>
      <c r="FT117" s="93"/>
      <c r="FU117" s="93"/>
      <c r="FV117" s="93"/>
      <c r="FW117" s="93"/>
      <c r="FX117" s="93"/>
      <c r="FY117" s="93"/>
      <c r="FZ117" s="93"/>
      <c r="GA117" s="93"/>
      <c r="GB117" s="93"/>
      <c r="GC117" s="93"/>
      <c r="GD117" s="93"/>
      <c r="GE117" s="93"/>
      <c r="GF117" s="93"/>
      <c r="GG117" s="93"/>
      <c r="GH117" s="93"/>
      <c r="GI117" s="93"/>
      <c r="GJ117" s="93"/>
      <c r="GK117" s="93"/>
      <c r="GL117" s="93"/>
      <c r="GM117" s="93"/>
      <c r="GN117" s="93"/>
      <c r="GO117" s="93"/>
      <c r="GP117" s="93"/>
      <c r="GQ117" s="93"/>
      <c r="GR117" s="93"/>
      <c r="GS117" s="93"/>
      <c r="GT117" s="93"/>
      <c r="GU117" s="93"/>
      <c r="GV117" s="93"/>
      <c r="GW117" s="93"/>
      <c r="GX117" s="93"/>
      <c r="GY117" s="93"/>
      <c r="GZ117" s="93"/>
      <c r="HA117" s="93"/>
      <c r="HB117" s="93"/>
      <c r="HC117" s="93"/>
      <c r="HD117" s="93"/>
      <c r="HE117" s="93"/>
      <c r="HF117" s="93"/>
      <c r="HG117" s="93"/>
      <c r="HH117" s="93"/>
      <c r="HI117" s="93"/>
      <c r="HJ117" s="93"/>
      <c r="HK117" s="93"/>
      <c r="HL117" s="93"/>
      <c r="HM117" s="93"/>
      <c r="HN117" s="93"/>
      <c r="HO117" s="93"/>
      <c r="HP117" s="93"/>
      <c r="HQ117" s="93"/>
      <c r="HR117" s="93"/>
      <c r="HS117" s="93"/>
      <c r="HT117" s="93"/>
      <c r="HU117" s="93"/>
      <c r="HV117" s="93"/>
      <c r="HW117" s="93"/>
      <c r="HX117" s="93"/>
      <c r="HY117" s="93"/>
      <c r="HZ117" s="93"/>
      <c r="IA117" s="93"/>
      <c r="IB117" s="93"/>
      <c r="IC117" s="93"/>
      <c r="ID117" s="93"/>
      <c r="IE117" s="93"/>
      <c r="IF117" s="93"/>
      <c r="IG117" s="93"/>
      <c r="IH117" s="93"/>
      <c r="II117" s="93"/>
      <c r="IJ117" s="93"/>
      <c r="IK117" s="93"/>
      <c r="IL117" s="93"/>
      <c r="IM117" s="93"/>
      <c r="IN117" s="93"/>
      <c r="IO117" s="93"/>
      <c r="IP117" s="93"/>
      <c r="IQ117" s="93"/>
      <c r="IR117" s="93"/>
      <c r="IS117" s="93"/>
      <c r="IT117" s="93"/>
      <c r="IU117" s="93"/>
      <c r="IV117" s="93"/>
    </row>
    <row r="118" spans="1:256" s="94" customFormat="1" ht="15" customHeight="1">
      <c r="A118" s="106" t="s">
        <v>139</v>
      </c>
      <c r="B118" s="125"/>
      <c r="C118" s="82" t="s">
        <v>274</v>
      </c>
      <c r="D118" s="74">
        <f>D119+D127</f>
        <v>3336400</v>
      </c>
      <c r="E118" s="74">
        <f>D118</f>
        <v>3336400</v>
      </c>
      <c r="F118" s="74">
        <f>F119+F127</f>
        <v>2616877.1800000002</v>
      </c>
      <c r="G118" s="74" t="s">
        <v>180</v>
      </c>
      <c r="H118" s="74" t="s">
        <v>180</v>
      </c>
      <c r="I118" s="74">
        <f>F118</f>
        <v>2616877.1800000002</v>
      </c>
      <c r="J118" s="74">
        <f>D118-I118</f>
        <v>719522.81999999983</v>
      </c>
      <c r="K118" s="74">
        <f>E118-I118</f>
        <v>719522.81999999983</v>
      </c>
    </row>
    <row r="119" spans="1:256" s="94" customFormat="1" ht="15" customHeight="1">
      <c r="A119" s="106" t="s">
        <v>380</v>
      </c>
      <c r="B119" s="125"/>
      <c r="C119" s="82" t="s">
        <v>131</v>
      </c>
      <c r="D119" s="74">
        <f>D120+D122+D125+D123</f>
        <v>3329800</v>
      </c>
      <c r="E119" s="74">
        <f>E120+E122+E125</f>
        <v>3323700</v>
      </c>
      <c r="F119" s="74">
        <f>F120+F122+F123+F125</f>
        <v>2610277.1800000002</v>
      </c>
      <c r="G119" s="74" t="s">
        <v>180</v>
      </c>
      <c r="H119" s="74" t="s">
        <v>180</v>
      </c>
      <c r="I119" s="74">
        <f>F119</f>
        <v>2610277.1800000002</v>
      </c>
      <c r="J119" s="74">
        <f>D119-I119</f>
        <v>719522.81999999983</v>
      </c>
      <c r="K119" s="74">
        <f>E119-I119</f>
        <v>713422.81999999983</v>
      </c>
    </row>
    <row r="120" spans="1:256" s="54" customFormat="1" ht="23.25" customHeight="1">
      <c r="A120" s="106" t="s">
        <v>182</v>
      </c>
      <c r="B120" s="87" t="s">
        <v>143</v>
      </c>
      <c r="C120" s="82" t="s">
        <v>362</v>
      </c>
      <c r="D120" s="74">
        <f>D121</f>
        <v>3044200</v>
      </c>
      <c r="E120" s="74">
        <f>E121</f>
        <v>3044200</v>
      </c>
      <c r="F120" s="74">
        <f>F121</f>
        <v>2602677.1800000002</v>
      </c>
      <c r="G120" s="74" t="s">
        <v>180</v>
      </c>
      <c r="H120" s="74" t="s">
        <v>180</v>
      </c>
      <c r="I120" s="74">
        <f t="shared" ref="I120:I133" si="80">F120</f>
        <v>2602677.1800000002</v>
      </c>
      <c r="J120" s="74">
        <f t="shared" ref="J120:J133" si="81">D120-I120</f>
        <v>441522.81999999983</v>
      </c>
      <c r="K120" s="74">
        <f t="shared" ref="K120:K133" si="82">E120-I120</f>
        <v>441522.81999999983</v>
      </c>
    </row>
    <row r="121" spans="1:256" s="54" customFormat="1" ht="31.5" customHeight="1">
      <c r="A121" s="107" t="s">
        <v>235</v>
      </c>
      <c r="B121" s="89" t="s">
        <v>237</v>
      </c>
      <c r="C121" s="83" t="s">
        <v>361</v>
      </c>
      <c r="D121" s="78">
        <v>3044200</v>
      </c>
      <c r="E121" s="78">
        <f>D121</f>
        <v>3044200</v>
      </c>
      <c r="F121" s="78">
        <v>2602677.1800000002</v>
      </c>
      <c r="G121" s="78" t="s">
        <v>180</v>
      </c>
      <c r="H121" s="78" t="s">
        <v>180</v>
      </c>
      <c r="I121" s="78">
        <f t="shared" si="80"/>
        <v>2602677.1800000002</v>
      </c>
      <c r="J121" s="78">
        <f t="shared" si="81"/>
        <v>441522.81999999983</v>
      </c>
      <c r="K121" s="78">
        <f t="shared" si="82"/>
        <v>441522.81999999983</v>
      </c>
    </row>
    <row r="122" spans="1:256" s="54" customFormat="1" ht="35.25" customHeight="1">
      <c r="A122" s="107" t="s">
        <v>235</v>
      </c>
      <c r="B122" s="89" t="s">
        <v>237</v>
      </c>
      <c r="C122" s="83" t="s">
        <v>405</v>
      </c>
      <c r="D122" s="78">
        <v>278000</v>
      </c>
      <c r="E122" s="78">
        <f>D122</f>
        <v>278000</v>
      </c>
      <c r="F122" s="78">
        <v>0</v>
      </c>
      <c r="G122" s="78" t="s">
        <v>180</v>
      </c>
      <c r="H122" s="78" t="s">
        <v>180</v>
      </c>
      <c r="I122" s="78">
        <f t="shared" ref="I122" si="83">F122</f>
        <v>0</v>
      </c>
      <c r="J122" s="78">
        <f t="shared" ref="J122" si="84">D122-I122</f>
        <v>278000</v>
      </c>
      <c r="K122" s="78">
        <f t="shared" ref="K122" si="85">E122-I122</f>
        <v>278000</v>
      </c>
    </row>
    <row r="123" spans="1:256" s="54" customFormat="1" ht="35.25" customHeight="1">
      <c r="A123" s="107" t="s">
        <v>235</v>
      </c>
      <c r="B123" s="89" t="s">
        <v>237</v>
      </c>
      <c r="C123" s="83" t="s">
        <v>393</v>
      </c>
      <c r="D123" s="78">
        <v>6100</v>
      </c>
      <c r="E123" s="78">
        <f>D123</f>
        <v>6100</v>
      </c>
      <c r="F123" s="78">
        <v>6100</v>
      </c>
      <c r="G123" s="78" t="s">
        <v>180</v>
      </c>
      <c r="H123" s="78" t="s">
        <v>180</v>
      </c>
      <c r="I123" s="78">
        <f t="shared" ref="I123" si="86">F123</f>
        <v>6100</v>
      </c>
      <c r="J123" s="78">
        <f t="shared" ref="J123" si="87">D123-I123</f>
        <v>0</v>
      </c>
      <c r="K123" s="78">
        <f t="shared" ref="K123" si="88">E123-I123</f>
        <v>0</v>
      </c>
    </row>
    <row r="124" spans="1:256" s="92" customFormat="1" ht="15" customHeight="1">
      <c r="A124" s="112"/>
      <c r="B124" s="89" t="s">
        <v>180</v>
      </c>
      <c r="C124" s="74" t="s">
        <v>180</v>
      </c>
      <c r="D124" s="74" t="s">
        <v>180</v>
      </c>
      <c r="E124" s="74" t="s">
        <v>180</v>
      </c>
      <c r="F124" s="74" t="s">
        <v>180</v>
      </c>
      <c r="G124" s="74" t="s">
        <v>180</v>
      </c>
      <c r="H124" s="74" t="s">
        <v>180</v>
      </c>
      <c r="I124" s="74" t="s">
        <v>180</v>
      </c>
      <c r="J124" s="74" t="s">
        <v>180</v>
      </c>
      <c r="K124" s="74" t="s">
        <v>180</v>
      </c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  <c r="CC124" s="93"/>
      <c r="CD124" s="93"/>
      <c r="CE124" s="93"/>
      <c r="CF124" s="93"/>
      <c r="CG124" s="93"/>
      <c r="CH124" s="93"/>
      <c r="CI124" s="93"/>
      <c r="CJ124" s="93"/>
      <c r="CK124" s="93"/>
      <c r="CL124" s="93"/>
      <c r="CM124" s="93"/>
      <c r="CN124" s="93"/>
      <c r="CO124" s="93"/>
      <c r="CP124" s="93"/>
      <c r="CQ124" s="93"/>
      <c r="CR124" s="93"/>
      <c r="CS124" s="93"/>
      <c r="CT124" s="93"/>
      <c r="CU124" s="93"/>
      <c r="CV124" s="93"/>
      <c r="CW124" s="93"/>
      <c r="CX124" s="93"/>
      <c r="CY124" s="93"/>
      <c r="CZ124" s="93"/>
      <c r="DA124" s="93"/>
      <c r="DB124" s="93"/>
      <c r="DC124" s="93"/>
      <c r="DD124" s="93"/>
      <c r="DE124" s="93"/>
      <c r="DF124" s="93"/>
      <c r="DG124" s="93"/>
      <c r="DH124" s="93"/>
      <c r="DI124" s="93"/>
      <c r="DJ124" s="93"/>
      <c r="DK124" s="93"/>
      <c r="DL124" s="93"/>
      <c r="DM124" s="93"/>
      <c r="DN124" s="93"/>
      <c r="DO124" s="93"/>
      <c r="DP124" s="93"/>
      <c r="DQ124" s="93"/>
      <c r="DR124" s="93"/>
      <c r="DS124" s="93"/>
      <c r="DT124" s="93"/>
      <c r="DU124" s="93"/>
      <c r="DV124" s="93"/>
      <c r="DW124" s="93"/>
      <c r="DX124" s="93"/>
      <c r="DY124" s="93"/>
      <c r="DZ124" s="93"/>
      <c r="EA124" s="93"/>
      <c r="EB124" s="93"/>
      <c r="EC124" s="93"/>
      <c r="ED124" s="93"/>
      <c r="EE124" s="93"/>
      <c r="EF124" s="93"/>
      <c r="EG124" s="93"/>
      <c r="EH124" s="93"/>
      <c r="EI124" s="93"/>
      <c r="EJ124" s="93"/>
      <c r="EK124" s="93"/>
      <c r="EL124" s="93"/>
      <c r="EM124" s="93"/>
      <c r="EN124" s="93"/>
      <c r="EO124" s="93"/>
      <c r="EP124" s="93"/>
      <c r="EQ124" s="93"/>
      <c r="ER124" s="93"/>
      <c r="ES124" s="93"/>
      <c r="ET124" s="93"/>
      <c r="EU124" s="93"/>
      <c r="EV124" s="93"/>
      <c r="EW124" s="93"/>
      <c r="EX124" s="93"/>
      <c r="EY124" s="93"/>
      <c r="EZ124" s="93"/>
      <c r="FA124" s="93"/>
      <c r="FB124" s="93"/>
      <c r="FC124" s="93"/>
      <c r="FD124" s="93"/>
      <c r="FE124" s="93"/>
      <c r="FF124" s="93"/>
      <c r="FG124" s="93"/>
      <c r="FH124" s="93"/>
      <c r="FI124" s="93"/>
      <c r="FJ124" s="93"/>
      <c r="FK124" s="93"/>
      <c r="FL124" s="93"/>
      <c r="FM124" s="93"/>
      <c r="FN124" s="93"/>
      <c r="FO124" s="93"/>
      <c r="FP124" s="93"/>
      <c r="FQ124" s="93"/>
      <c r="FR124" s="93"/>
      <c r="FS124" s="93"/>
      <c r="FT124" s="93"/>
      <c r="FU124" s="93"/>
      <c r="FV124" s="93"/>
      <c r="FW124" s="93"/>
      <c r="FX124" s="93"/>
      <c r="FY124" s="93"/>
      <c r="FZ124" s="93"/>
      <c r="GA124" s="93"/>
      <c r="GB124" s="93"/>
      <c r="GC124" s="93"/>
      <c r="GD124" s="93"/>
      <c r="GE124" s="93"/>
      <c r="GF124" s="93"/>
      <c r="GG124" s="93"/>
      <c r="GH124" s="93"/>
      <c r="GI124" s="93"/>
      <c r="GJ124" s="93"/>
      <c r="GK124" s="93"/>
      <c r="GL124" s="93"/>
      <c r="GM124" s="93"/>
      <c r="GN124" s="93"/>
      <c r="GO124" s="93"/>
      <c r="GP124" s="93"/>
      <c r="GQ124" s="93"/>
      <c r="GR124" s="93"/>
      <c r="GS124" s="93"/>
      <c r="GT124" s="93"/>
      <c r="GU124" s="93"/>
      <c r="GV124" s="93"/>
      <c r="GW124" s="93"/>
      <c r="GX124" s="93"/>
      <c r="GY124" s="93"/>
      <c r="GZ124" s="93"/>
      <c r="HA124" s="93"/>
      <c r="HB124" s="93"/>
      <c r="HC124" s="93"/>
      <c r="HD124" s="93"/>
      <c r="HE124" s="93"/>
      <c r="HF124" s="93"/>
      <c r="HG124" s="93"/>
      <c r="HH124" s="93"/>
      <c r="HI124" s="93"/>
      <c r="HJ124" s="93"/>
      <c r="HK124" s="93"/>
      <c r="HL124" s="93"/>
      <c r="HM124" s="93"/>
      <c r="HN124" s="93"/>
      <c r="HO124" s="93"/>
      <c r="HP124" s="93"/>
      <c r="HQ124" s="93"/>
      <c r="HR124" s="93"/>
      <c r="HS124" s="93"/>
      <c r="HT124" s="93"/>
      <c r="HU124" s="93"/>
      <c r="HV124" s="93"/>
      <c r="HW124" s="93"/>
      <c r="HX124" s="93"/>
      <c r="HY124" s="93"/>
      <c r="HZ124" s="93"/>
      <c r="IA124" s="93"/>
      <c r="IB124" s="93"/>
      <c r="IC124" s="93"/>
      <c r="ID124" s="93"/>
      <c r="IE124" s="93"/>
      <c r="IF124" s="93"/>
      <c r="IG124" s="93"/>
      <c r="IH124" s="93"/>
      <c r="II124" s="93"/>
      <c r="IJ124" s="93"/>
      <c r="IK124" s="93"/>
      <c r="IL124" s="93"/>
      <c r="IM124" s="93"/>
      <c r="IN124" s="93"/>
      <c r="IO124" s="93"/>
      <c r="IP124" s="93"/>
      <c r="IQ124" s="93"/>
      <c r="IR124" s="93"/>
      <c r="IS124" s="93"/>
      <c r="IT124" s="93"/>
      <c r="IU124" s="93"/>
      <c r="IV124" s="93"/>
    </row>
    <row r="125" spans="1:256" s="54" customFormat="1" ht="24.75" customHeight="1">
      <c r="A125" s="107" t="s">
        <v>363</v>
      </c>
      <c r="B125" s="89" t="s">
        <v>151</v>
      </c>
      <c r="C125" s="83" t="s">
        <v>396</v>
      </c>
      <c r="D125" s="78">
        <v>1500</v>
      </c>
      <c r="E125" s="78">
        <f>D125</f>
        <v>1500</v>
      </c>
      <c r="F125" s="78">
        <v>1500</v>
      </c>
      <c r="G125" s="78" t="s">
        <v>180</v>
      </c>
      <c r="H125" s="78" t="s">
        <v>180</v>
      </c>
      <c r="I125" s="78">
        <f t="shared" ref="I125" si="89">F125</f>
        <v>1500</v>
      </c>
      <c r="J125" s="78">
        <f t="shared" ref="J125" si="90">D125-I125</f>
        <v>0</v>
      </c>
      <c r="K125" s="78">
        <f t="shared" ref="K125" si="91">E125-I125</f>
        <v>0</v>
      </c>
    </row>
    <row r="126" spans="1:256" s="92" customFormat="1" ht="15" customHeight="1">
      <c r="A126" s="112"/>
      <c r="B126" s="89" t="s">
        <v>180</v>
      </c>
      <c r="C126" s="74" t="s">
        <v>180</v>
      </c>
      <c r="D126" s="74" t="s">
        <v>180</v>
      </c>
      <c r="E126" s="74" t="s">
        <v>180</v>
      </c>
      <c r="F126" s="74" t="s">
        <v>180</v>
      </c>
      <c r="G126" s="74" t="s">
        <v>180</v>
      </c>
      <c r="H126" s="74" t="s">
        <v>180</v>
      </c>
      <c r="I126" s="74" t="s">
        <v>180</v>
      </c>
      <c r="J126" s="74" t="s">
        <v>180</v>
      </c>
      <c r="K126" s="74" t="s">
        <v>180</v>
      </c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  <c r="CC126" s="93"/>
      <c r="CD126" s="93"/>
      <c r="CE126" s="93"/>
      <c r="CF126" s="93"/>
      <c r="CG126" s="93"/>
      <c r="CH126" s="93"/>
      <c r="CI126" s="93"/>
      <c r="CJ126" s="93"/>
      <c r="CK126" s="93"/>
      <c r="CL126" s="93"/>
      <c r="CM126" s="93"/>
      <c r="CN126" s="93"/>
      <c r="CO126" s="93"/>
      <c r="CP126" s="93"/>
      <c r="CQ126" s="93"/>
      <c r="CR126" s="93"/>
      <c r="CS126" s="93"/>
      <c r="CT126" s="93"/>
      <c r="CU126" s="93"/>
      <c r="CV126" s="93"/>
      <c r="CW126" s="93"/>
      <c r="CX126" s="93"/>
      <c r="CY126" s="93"/>
      <c r="CZ126" s="93"/>
      <c r="DA126" s="93"/>
      <c r="DB126" s="93"/>
      <c r="DC126" s="93"/>
      <c r="DD126" s="93"/>
      <c r="DE126" s="93"/>
      <c r="DF126" s="93"/>
      <c r="DG126" s="93"/>
      <c r="DH126" s="93"/>
      <c r="DI126" s="93"/>
      <c r="DJ126" s="93"/>
      <c r="DK126" s="93"/>
      <c r="DL126" s="93"/>
      <c r="DM126" s="93"/>
      <c r="DN126" s="93"/>
      <c r="DO126" s="93"/>
      <c r="DP126" s="93"/>
      <c r="DQ126" s="93"/>
      <c r="DR126" s="93"/>
      <c r="DS126" s="93"/>
      <c r="DT126" s="93"/>
      <c r="DU126" s="93"/>
      <c r="DV126" s="93"/>
      <c r="DW126" s="93"/>
      <c r="DX126" s="93"/>
      <c r="DY126" s="93"/>
      <c r="DZ126" s="93"/>
      <c r="EA126" s="93"/>
      <c r="EB126" s="93"/>
      <c r="EC126" s="93"/>
      <c r="ED126" s="93"/>
      <c r="EE126" s="93"/>
      <c r="EF126" s="93"/>
      <c r="EG126" s="93"/>
      <c r="EH126" s="93"/>
      <c r="EI126" s="93"/>
      <c r="EJ126" s="93"/>
      <c r="EK126" s="93"/>
      <c r="EL126" s="93"/>
      <c r="EM126" s="93"/>
      <c r="EN126" s="93"/>
      <c r="EO126" s="93"/>
      <c r="EP126" s="93"/>
      <c r="EQ126" s="93"/>
      <c r="ER126" s="93"/>
      <c r="ES126" s="93"/>
      <c r="ET126" s="93"/>
      <c r="EU126" s="93"/>
      <c r="EV126" s="93"/>
      <c r="EW126" s="93"/>
      <c r="EX126" s="93"/>
      <c r="EY126" s="93"/>
      <c r="EZ126" s="93"/>
      <c r="FA126" s="93"/>
      <c r="FB126" s="93"/>
      <c r="FC126" s="93"/>
      <c r="FD126" s="93"/>
      <c r="FE126" s="93"/>
      <c r="FF126" s="93"/>
      <c r="FG126" s="93"/>
      <c r="FH126" s="93"/>
      <c r="FI126" s="93"/>
      <c r="FJ126" s="93"/>
      <c r="FK126" s="93"/>
      <c r="FL126" s="93"/>
      <c r="FM126" s="93"/>
      <c r="FN126" s="93"/>
      <c r="FO126" s="93"/>
      <c r="FP126" s="93"/>
      <c r="FQ126" s="93"/>
      <c r="FR126" s="93"/>
      <c r="FS126" s="93"/>
      <c r="FT126" s="93"/>
      <c r="FU126" s="93"/>
      <c r="FV126" s="93"/>
      <c r="FW126" s="93"/>
      <c r="FX126" s="93"/>
      <c r="FY126" s="93"/>
      <c r="FZ126" s="93"/>
      <c r="GA126" s="93"/>
      <c r="GB126" s="93"/>
      <c r="GC126" s="93"/>
      <c r="GD126" s="93"/>
      <c r="GE126" s="93"/>
      <c r="GF126" s="93"/>
      <c r="GG126" s="93"/>
      <c r="GH126" s="93"/>
      <c r="GI126" s="93"/>
      <c r="GJ126" s="93"/>
      <c r="GK126" s="93"/>
      <c r="GL126" s="93"/>
      <c r="GM126" s="93"/>
      <c r="GN126" s="93"/>
      <c r="GO126" s="93"/>
      <c r="GP126" s="93"/>
      <c r="GQ126" s="93"/>
      <c r="GR126" s="93"/>
      <c r="GS126" s="93"/>
      <c r="GT126" s="93"/>
      <c r="GU126" s="93"/>
      <c r="GV126" s="93"/>
      <c r="GW126" s="93"/>
      <c r="GX126" s="93"/>
      <c r="GY126" s="93"/>
      <c r="GZ126" s="93"/>
      <c r="HA126" s="93"/>
      <c r="HB126" s="93"/>
      <c r="HC126" s="93"/>
      <c r="HD126" s="93"/>
      <c r="HE126" s="93"/>
      <c r="HF126" s="93"/>
      <c r="HG126" s="93"/>
      <c r="HH126" s="93"/>
      <c r="HI126" s="93"/>
      <c r="HJ126" s="93"/>
      <c r="HK126" s="93"/>
      <c r="HL126" s="93"/>
      <c r="HM126" s="93"/>
      <c r="HN126" s="93"/>
      <c r="HO126" s="93"/>
      <c r="HP126" s="93"/>
      <c r="HQ126" s="93"/>
      <c r="HR126" s="93"/>
      <c r="HS126" s="93"/>
      <c r="HT126" s="93"/>
      <c r="HU126" s="93"/>
      <c r="HV126" s="93"/>
      <c r="HW126" s="93"/>
      <c r="HX126" s="93"/>
      <c r="HY126" s="93"/>
      <c r="HZ126" s="93"/>
      <c r="IA126" s="93"/>
      <c r="IB126" s="93"/>
      <c r="IC126" s="93"/>
      <c r="ID126" s="93"/>
      <c r="IE126" s="93"/>
      <c r="IF126" s="93"/>
      <c r="IG126" s="93"/>
      <c r="IH126" s="93"/>
      <c r="II126" s="93"/>
      <c r="IJ126" s="93"/>
      <c r="IK126" s="93"/>
      <c r="IL126" s="93"/>
      <c r="IM126" s="93"/>
      <c r="IN126" s="93"/>
      <c r="IO126" s="93"/>
      <c r="IP126" s="93"/>
      <c r="IQ126" s="93"/>
      <c r="IR126" s="93"/>
      <c r="IS126" s="93"/>
      <c r="IT126" s="93"/>
      <c r="IU126" s="93"/>
      <c r="IV126" s="93"/>
    </row>
    <row r="127" spans="1:256" s="54" customFormat="1" ht="16.5" customHeight="1">
      <c r="A127" s="106" t="s">
        <v>380</v>
      </c>
      <c r="B127" s="89"/>
      <c r="C127" s="82" t="s">
        <v>273</v>
      </c>
      <c r="D127" s="74">
        <f>D128</f>
        <v>6600</v>
      </c>
      <c r="E127" s="74">
        <f>D127</f>
        <v>6600</v>
      </c>
      <c r="F127" s="74">
        <v>6600</v>
      </c>
      <c r="G127" s="74" t="s">
        <v>180</v>
      </c>
      <c r="H127" s="74" t="s">
        <v>180</v>
      </c>
      <c r="I127" s="74">
        <f>F127</f>
        <v>6600</v>
      </c>
      <c r="J127" s="74">
        <f>D127-I127</f>
        <v>0</v>
      </c>
      <c r="K127" s="74">
        <f>E127-I127</f>
        <v>0</v>
      </c>
    </row>
    <row r="128" spans="1:256" s="91" customFormat="1" ht="25.5" customHeight="1">
      <c r="A128" s="106" t="s">
        <v>381</v>
      </c>
      <c r="B128" s="87" t="s">
        <v>148</v>
      </c>
      <c r="C128" s="82" t="s">
        <v>364</v>
      </c>
      <c r="D128" s="74">
        <v>6600</v>
      </c>
      <c r="E128" s="74">
        <f>D128</f>
        <v>6600</v>
      </c>
      <c r="F128" s="74">
        <v>6600</v>
      </c>
      <c r="G128" s="74" t="s">
        <v>180</v>
      </c>
      <c r="H128" s="74" t="s">
        <v>180</v>
      </c>
      <c r="I128" s="74">
        <f>F128</f>
        <v>6600</v>
      </c>
      <c r="J128" s="74">
        <f>D128-I128</f>
        <v>0</v>
      </c>
      <c r="K128" s="74">
        <f>E128-I128</f>
        <v>0</v>
      </c>
    </row>
    <row r="129" spans="1:256" s="92" customFormat="1" ht="15" customHeight="1">
      <c r="A129" s="112"/>
      <c r="B129" s="89" t="s">
        <v>180</v>
      </c>
      <c r="C129" s="74" t="s">
        <v>180</v>
      </c>
      <c r="D129" s="74" t="s">
        <v>180</v>
      </c>
      <c r="E129" s="74" t="s">
        <v>180</v>
      </c>
      <c r="F129" s="74" t="s">
        <v>180</v>
      </c>
      <c r="G129" s="74" t="s">
        <v>180</v>
      </c>
      <c r="H129" s="74" t="s">
        <v>180</v>
      </c>
      <c r="I129" s="74" t="s">
        <v>180</v>
      </c>
      <c r="J129" s="74" t="s">
        <v>180</v>
      </c>
      <c r="K129" s="74" t="s">
        <v>180</v>
      </c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  <c r="CC129" s="93"/>
      <c r="CD129" s="93"/>
      <c r="CE129" s="93"/>
      <c r="CF129" s="93"/>
      <c r="CG129" s="93"/>
      <c r="CH129" s="93"/>
      <c r="CI129" s="93"/>
      <c r="CJ129" s="93"/>
      <c r="CK129" s="93"/>
      <c r="CL129" s="93"/>
      <c r="CM129" s="93"/>
      <c r="CN129" s="93"/>
      <c r="CO129" s="93"/>
      <c r="CP129" s="93"/>
      <c r="CQ129" s="93"/>
      <c r="CR129" s="93"/>
      <c r="CS129" s="93"/>
      <c r="CT129" s="93"/>
      <c r="CU129" s="93"/>
      <c r="CV129" s="93"/>
      <c r="CW129" s="93"/>
      <c r="CX129" s="93"/>
      <c r="CY129" s="93"/>
      <c r="CZ129" s="93"/>
      <c r="DA129" s="93"/>
      <c r="DB129" s="93"/>
      <c r="DC129" s="93"/>
      <c r="DD129" s="93"/>
      <c r="DE129" s="93"/>
      <c r="DF129" s="93"/>
      <c r="DG129" s="93"/>
      <c r="DH129" s="93"/>
      <c r="DI129" s="93"/>
      <c r="DJ129" s="93"/>
      <c r="DK129" s="93"/>
      <c r="DL129" s="93"/>
      <c r="DM129" s="93"/>
      <c r="DN129" s="93"/>
      <c r="DO129" s="93"/>
      <c r="DP129" s="93"/>
      <c r="DQ129" s="93"/>
      <c r="DR129" s="93"/>
      <c r="DS129" s="93"/>
      <c r="DT129" s="93"/>
      <c r="DU129" s="93"/>
      <c r="DV129" s="93"/>
      <c r="DW129" s="93"/>
      <c r="DX129" s="93"/>
      <c r="DY129" s="93"/>
      <c r="DZ129" s="93"/>
      <c r="EA129" s="93"/>
      <c r="EB129" s="93"/>
      <c r="EC129" s="93"/>
      <c r="ED129" s="93"/>
      <c r="EE129" s="93"/>
      <c r="EF129" s="93"/>
      <c r="EG129" s="93"/>
      <c r="EH129" s="93"/>
      <c r="EI129" s="93"/>
      <c r="EJ129" s="93"/>
      <c r="EK129" s="93"/>
      <c r="EL129" s="93"/>
      <c r="EM129" s="93"/>
      <c r="EN129" s="93"/>
      <c r="EO129" s="93"/>
      <c r="EP129" s="93"/>
      <c r="EQ129" s="93"/>
      <c r="ER129" s="93"/>
      <c r="ES129" s="93"/>
      <c r="ET129" s="93"/>
      <c r="EU129" s="93"/>
      <c r="EV129" s="93"/>
      <c r="EW129" s="93"/>
      <c r="EX129" s="93"/>
      <c r="EY129" s="93"/>
      <c r="EZ129" s="93"/>
      <c r="FA129" s="93"/>
      <c r="FB129" s="93"/>
      <c r="FC129" s="93"/>
      <c r="FD129" s="93"/>
      <c r="FE129" s="93"/>
      <c r="FF129" s="93"/>
      <c r="FG129" s="93"/>
      <c r="FH129" s="93"/>
      <c r="FI129" s="93"/>
      <c r="FJ129" s="93"/>
      <c r="FK129" s="93"/>
      <c r="FL129" s="93"/>
      <c r="FM129" s="93"/>
      <c r="FN129" s="93"/>
      <c r="FO129" s="93"/>
      <c r="FP129" s="93"/>
      <c r="FQ129" s="93"/>
      <c r="FR129" s="93"/>
      <c r="FS129" s="93"/>
      <c r="FT129" s="93"/>
      <c r="FU129" s="93"/>
      <c r="FV129" s="93"/>
      <c r="FW129" s="93"/>
      <c r="FX129" s="93"/>
      <c r="FY129" s="93"/>
      <c r="FZ129" s="93"/>
      <c r="GA129" s="93"/>
      <c r="GB129" s="93"/>
      <c r="GC129" s="93"/>
      <c r="GD129" s="93"/>
      <c r="GE129" s="93"/>
      <c r="GF129" s="93"/>
      <c r="GG129" s="93"/>
      <c r="GH129" s="93"/>
      <c r="GI129" s="93"/>
      <c r="GJ129" s="93"/>
      <c r="GK129" s="93"/>
      <c r="GL129" s="93"/>
      <c r="GM129" s="93"/>
      <c r="GN129" s="93"/>
      <c r="GO129" s="93"/>
      <c r="GP129" s="93"/>
      <c r="GQ129" s="93"/>
      <c r="GR129" s="93"/>
      <c r="GS129" s="93"/>
      <c r="GT129" s="93"/>
      <c r="GU129" s="93"/>
      <c r="GV129" s="93"/>
      <c r="GW129" s="93"/>
      <c r="GX129" s="93"/>
      <c r="GY129" s="93"/>
      <c r="GZ129" s="93"/>
      <c r="HA129" s="93"/>
      <c r="HB129" s="93"/>
      <c r="HC129" s="93"/>
      <c r="HD129" s="93"/>
      <c r="HE129" s="93"/>
      <c r="HF129" s="93"/>
      <c r="HG129" s="93"/>
      <c r="HH129" s="93"/>
      <c r="HI129" s="93"/>
      <c r="HJ129" s="93"/>
      <c r="HK129" s="93"/>
      <c r="HL129" s="93"/>
      <c r="HM129" s="93"/>
      <c r="HN129" s="93"/>
      <c r="HO129" s="93"/>
      <c r="HP129" s="93"/>
      <c r="HQ129" s="93"/>
      <c r="HR129" s="93"/>
      <c r="HS129" s="93"/>
      <c r="HT129" s="93"/>
      <c r="HU129" s="93"/>
      <c r="HV129" s="93"/>
      <c r="HW129" s="93"/>
      <c r="HX129" s="93"/>
      <c r="HY129" s="93"/>
      <c r="HZ129" s="93"/>
      <c r="IA129" s="93"/>
      <c r="IB129" s="93"/>
      <c r="IC129" s="93"/>
      <c r="ID129" s="93"/>
      <c r="IE129" s="93"/>
      <c r="IF129" s="93"/>
      <c r="IG129" s="93"/>
      <c r="IH129" s="93"/>
      <c r="II129" s="93"/>
      <c r="IJ129" s="93"/>
      <c r="IK129" s="93"/>
      <c r="IL129" s="93"/>
      <c r="IM129" s="93"/>
      <c r="IN129" s="93"/>
      <c r="IO129" s="93"/>
      <c r="IP129" s="93"/>
      <c r="IQ129" s="93"/>
      <c r="IR129" s="93"/>
      <c r="IS129" s="93"/>
      <c r="IT129" s="93"/>
      <c r="IU129" s="93"/>
      <c r="IV129" s="93"/>
    </row>
    <row r="130" spans="1:256" s="92" customFormat="1" ht="15" customHeight="1">
      <c r="A130" s="84" t="s">
        <v>191</v>
      </c>
      <c r="B130" s="74"/>
      <c r="C130" s="82" t="s">
        <v>190</v>
      </c>
      <c r="D130" s="74">
        <f>D131</f>
        <v>47300</v>
      </c>
      <c r="E130" s="74">
        <f>E131</f>
        <v>47300</v>
      </c>
      <c r="F130" s="74">
        <f>F131</f>
        <v>39155.230000000003</v>
      </c>
      <c r="G130" s="74" t="s">
        <v>180</v>
      </c>
      <c r="H130" s="74" t="s">
        <v>180</v>
      </c>
      <c r="I130" s="74">
        <f t="shared" si="80"/>
        <v>39155.230000000003</v>
      </c>
      <c r="J130" s="74">
        <f t="shared" si="81"/>
        <v>8144.7699999999968</v>
      </c>
      <c r="K130" s="74">
        <f t="shared" si="82"/>
        <v>8144.7699999999968</v>
      </c>
    </row>
    <row r="131" spans="1:256" s="92" customFormat="1" ht="23.25" customHeight="1">
      <c r="A131" s="95" t="s">
        <v>183</v>
      </c>
      <c r="B131" s="87" t="s">
        <v>143</v>
      </c>
      <c r="C131" s="82" t="s">
        <v>367</v>
      </c>
      <c r="D131" s="74">
        <f>D133</f>
        <v>47300</v>
      </c>
      <c r="E131" s="74">
        <f>D131</f>
        <v>47300</v>
      </c>
      <c r="F131" s="74">
        <f t="shared" ref="D131:F132" si="92">F132</f>
        <v>39155.230000000003</v>
      </c>
      <c r="G131" s="74" t="s">
        <v>180</v>
      </c>
      <c r="H131" s="74" t="s">
        <v>180</v>
      </c>
      <c r="I131" s="74">
        <f t="shared" si="80"/>
        <v>39155.230000000003</v>
      </c>
      <c r="J131" s="74">
        <f t="shared" si="81"/>
        <v>8144.7699999999968</v>
      </c>
      <c r="K131" s="74">
        <f t="shared" si="82"/>
        <v>8144.7699999999968</v>
      </c>
    </row>
    <row r="132" spans="1:256" s="92" customFormat="1" ht="22.5" customHeight="1">
      <c r="A132" s="106" t="s">
        <v>382</v>
      </c>
      <c r="B132" s="89" t="s">
        <v>143</v>
      </c>
      <c r="C132" s="82" t="s">
        <v>365</v>
      </c>
      <c r="D132" s="74">
        <f t="shared" si="92"/>
        <v>47300</v>
      </c>
      <c r="E132" s="74">
        <f t="shared" si="92"/>
        <v>47300</v>
      </c>
      <c r="F132" s="74">
        <f>F133</f>
        <v>39155.230000000003</v>
      </c>
      <c r="G132" s="74" t="s">
        <v>180</v>
      </c>
      <c r="H132" s="74" t="s">
        <v>180</v>
      </c>
      <c r="I132" s="74">
        <f t="shared" si="80"/>
        <v>39155.230000000003</v>
      </c>
      <c r="J132" s="74">
        <f t="shared" si="81"/>
        <v>8144.7699999999968</v>
      </c>
      <c r="K132" s="74">
        <f t="shared" si="82"/>
        <v>8144.7699999999968</v>
      </c>
    </row>
    <row r="133" spans="1:256" s="92" customFormat="1" ht="19.5" customHeight="1">
      <c r="A133" s="107" t="s">
        <v>266</v>
      </c>
      <c r="B133" s="89" t="s">
        <v>184</v>
      </c>
      <c r="C133" s="83" t="s">
        <v>365</v>
      </c>
      <c r="D133" s="78">
        <v>47300</v>
      </c>
      <c r="E133" s="78">
        <f>D133</f>
        <v>47300</v>
      </c>
      <c r="F133" s="78">
        <v>39155.230000000003</v>
      </c>
      <c r="G133" s="74" t="s">
        <v>180</v>
      </c>
      <c r="H133" s="74" t="s">
        <v>180</v>
      </c>
      <c r="I133" s="78">
        <f t="shared" si="80"/>
        <v>39155.230000000003</v>
      </c>
      <c r="J133" s="78">
        <f t="shared" si="81"/>
        <v>8144.7699999999968</v>
      </c>
      <c r="K133" s="78">
        <f t="shared" si="82"/>
        <v>8144.7699999999968</v>
      </c>
    </row>
    <row r="134" spans="1:256" s="92" customFormat="1" ht="15" customHeight="1">
      <c r="A134" s="74" t="s">
        <v>180</v>
      </c>
      <c r="B134" s="74" t="s">
        <v>180</v>
      </c>
      <c r="C134" s="74" t="s">
        <v>180</v>
      </c>
      <c r="D134" s="74" t="s">
        <v>180</v>
      </c>
      <c r="E134" s="74" t="s">
        <v>180</v>
      </c>
      <c r="F134" s="74" t="s">
        <v>180</v>
      </c>
      <c r="G134" s="74" t="s">
        <v>180</v>
      </c>
      <c r="H134" s="74" t="s">
        <v>180</v>
      </c>
      <c r="I134" s="74" t="s">
        <v>180</v>
      </c>
      <c r="J134" s="74" t="s">
        <v>180</v>
      </c>
      <c r="K134" s="74" t="s">
        <v>180</v>
      </c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/>
      <c r="BF134" s="93"/>
      <c r="BG134" s="93"/>
      <c r="BH134" s="93"/>
      <c r="BI134" s="93"/>
      <c r="BJ134" s="93"/>
      <c r="BK134" s="93"/>
      <c r="BL134" s="93"/>
      <c r="BM134" s="93"/>
      <c r="BN134" s="93"/>
      <c r="BO134" s="93"/>
      <c r="BP134" s="93"/>
      <c r="BQ134" s="93"/>
      <c r="BR134" s="93"/>
      <c r="BS134" s="93"/>
      <c r="BT134" s="93"/>
      <c r="BU134" s="93"/>
      <c r="BV134" s="93"/>
      <c r="BW134" s="93"/>
      <c r="BX134" s="93"/>
      <c r="BY134" s="93"/>
      <c r="BZ134" s="93"/>
      <c r="CA134" s="93"/>
      <c r="CB134" s="93"/>
      <c r="CC134" s="93"/>
      <c r="CD134" s="93"/>
      <c r="CE134" s="93"/>
      <c r="CF134" s="93"/>
      <c r="CG134" s="93"/>
      <c r="CH134" s="93"/>
      <c r="CI134" s="93"/>
      <c r="CJ134" s="93"/>
      <c r="CK134" s="93"/>
      <c r="CL134" s="93"/>
      <c r="CM134" s="93"/>
      <c r="CN134" s="93"/>
      <c r="CO134" s="93"/>
      <c r="CP134" s="93"/>
      <c r="CQ134" s="93"/>
      <c r="CR134" s="93"/>
      <c r="CS134" s="93"/>
      <c r="CT134" s="93"/>
      <c r="CU134" s="93"/>
      <c r="CV134" s="93"/>
      <c r="CW134" s="93"/>
      <c r="CX134" s="93"/>
      <c r="CY134" s="93"/>
      <c r="CZ134" s="93"/>
      <c r="DA134" s="93"/>
      <c r="DB134" s="93"/>
      <c r="DC134" s="93"/>
      <c r="DD134" s="93"/>
      <c r="DE134" s="93"/>
      <c r="DF134" s="93"/>
      <c r="DG134" s="93"/>
      <c r="DH134" s="93"/>
      <c r="DI134" s="93"/>
      <c r="DJ134" s="93"/>
      <c r="DK134" s="93"/>
      <c r="DL134" s="93"/>
      <c r="DM134" s="93"/>
      <c r="DN134" s="93"/>
      <c r="DO134" s="93"/>
      <c r="DP134" s="93"/>
      <c r="DQ134" s="93"/>
      <c r="DR134" s="93"/>
      <c r="DS134" s="93"/>
      <c r="DT134" s="93"/>
      <c r="DU134" s="93"/>
      <c r="DV134" s="93"/>
      <c r="DW134" s="93"/>
      <c r="DX134" s="93"/>
      <c r="DY134" s="93"/>
      <c r="DZ134" s="93"/>
      <c r="EA134" s="93"/>
      <c r="EB134" s="93"/>
      <c r="EC134" s="93"/>
      <c r="ED134" s="93"/>
      <c r="EE134" s="93"/>
      <c r="EF134" s="93"/>
      <c r="EG134" s="93"/>
      <c r="EH134" s="93"/>
      <c r="EI134" s="93"/>
      <c r="EJ134" s="93"/>
      <c r="EK134" s="93"/>
      <c r="EL134" s="93"/>
      <c r="EM134" s="93"/>
      <c r="EN134" s="93"/>
      <c r="EO134" s="93"/>
      <c r="EP134" s="93"/>
      <c r="EQ134" s="93"/>
      <c r="ER134" s="93"/>
      <c r="ES134" s="93"/>
      <c r="ET134" s="93"/>
      <c r="EU134" s="93"/>
      <c r="EV134" s="93"/>
      <c r="EW134" s="93"/>
      <c r="EX134" s="93"/>
      <c r="EY134" s="93"/>
      <c r="EZ134" s="93"/>
      <c r="FA134" s="93"/>
      <c r="FB134" s="93"/>
      <c r="FC134" s="93"/>
      <c r="FD134" s="93"/>
      <c r="FE134" s="93"/>
      <c r="FF134" s="93"/>
      <c r="FG134" s="93"/>
      <c r="FH134" s="93"/>
      <c r="FI134" s="93"/>
      <c r="FJ134" s="93"/>
      <c r="FK134" s="93"/>
      <c r="FL134" s="93"/>
      <c r="FM134" s="93"/>
      <c r="FN134" s="93"/>
      <c r="FO134" s="93"/>
      <c r="FP134" s="93"/>
      <c r="FQ134" s="93"/>
      <c r="FR134" s="93"/>
      <c r="FS134" s="93"/>
      <c r="FT134" s="93"/>
      <c r="FU134" s="93"/>
      <c r="FV134" s="93"/>
      <c r="FW134" s="93"/>
      <c r="FX134" s="93"/>
      <c r="FY134" s="93"/>
      <c r="FZ134" s="93"/>
      <c r="GA134" s="93"/>
      <c r="GB134" s="93"/>
      <c r="GC134" s="93"/>
      <c r="GD134" s="93"/>
      <c r="GE134" s="93"/>
      <c r="GF134" s="93"/>
      <c r="GG134" s="93"/>
      <c r="GH134" s="93"/>
      <c r="GI134" s="93"/>
      <c r="GJ134" s="93"/>
      <c r="GK134" s="93"/>
      <c r="GL134" s="93"/>
      <c r="GM134" s="93"/>
      <c r="GN134" s="93"/>
      <c r="GO134" s="93"/>
      <c r="GP134" s="93"/>
      <c r="GQ134" s="93"/>
      <c r="GR134" s="93"/>
      <c r="GS134" s="93"/>
      <c r="GT134" s="93"/>
      <c r="GU134" s="93"/>
      <c r="GV134" s="93"/>
      <c r="GW134" s="93"/>
      <c r="GX134" s="93"/>
      <c r="GY134" s="93"/>
      <c r="GZ134" s="93"/>
      <c r="HA134" s="93"/>
      <c r="HB134" s="93"/>
      <c r="HC134" s="93"/>
      <c r="HD134" s="93"/>
      <c r="HE134" s="93"/>
      <c r="HF134" s="93"/>
      <c r="HG134" s="93"/>
      <c r="HH134" s="93"/>
      <c r="HI134" s="93"/>
      <c r="HJ134" s="93"/>
      <c r="HK134" s="93"/>
      <c r="HL134" s="93"/>
      <c r="HM134" s="93"/>
      <c r="HN134" s="93"/>
      <c r="HO134" s="93"/>
      <c r="HP134" s="93"/>
      <c r="HQ134" s="93"/>
      <c r="HR134" s="93"/>
      <c r="HS134" s="93"/>
      <c r="HT134" s="93"/>
      <c r="HU134" s="93"/>
      <c r="HV134" s="93"/>
      <c r="HW134" s="93"/>
      <c r="HX134" s="93"/>
      <c r="HY134" s="93"/>
      <c r="HZ134" s="93"/>
      <c r="IA134" s="93"/>
      <c r="IB134" s="93"/>
      <c r="IC134" s="93"/>
      <c r="ID134" s="93"/>
      <c r="IE134" s="93"/>
      <c r="IF134" s="93"/>
      <c r="IG134" s="93"/>
      <c r="IH134" s="93"/>
      <c r="II134" s="93"/>
      <c r="IJ134" s="93"/>
      <c r="IK134" s="93"/>
      <c r="IL134" s="93"/>
      <c r="IM134" s="93"/>
      <c r="IN134" s="93"/>
      <c r="IO134" s="93"/>
      <c r="IP134" s="93"/>
      <c r="IQ134" s="93"/>
      <c r="IR134" s="93"/>
      <c r="IS134" s="93"/>
      <c r="IT134" s="93"/>
      <c r="IU134" s="93"/>
      <c r="IV134" s="93"/>
    </row>
    <row r="135" spans="1:256" s="92" customFormat="1" ht="21" customHeight="1">
      <c r="A135" s="95" t="s">
        <v>210</v>
      </c>
      <c r="B135" s="74"/>
      <c r="C135" s="82" t="s">
        <v>216</v>
      </c>
      <c r="D135" s="74">
        <f>D136</f>
        <v>13300</v>
      </c>
      <c r="E135" s="74">
        <f>E136</f>
        <v>13300</v>
      </c>
      <c r="F135" s="74">
        <f>F136</f>
        <v>7000</v>
      </c>
      <c r="G135" s="74" t="s">
        <v>180</v>
      </c>
      <c r="H135" s="74" t="s">
        <v>180</v>
      </c>
      <c r="I135" s="74">
        <f>F135</f>
        <v>7000</v>
      </c>
      <c r="J135" s="74">
        <f>D135-I135</f>
        <v>6300</v>
      </c>
      <c r="K135" s="74">
        <f>E135-I135</f>
        <v>6300</v>
      </c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  <c r="BF135" s="93"/>
      <c r="BG135" s="93"/>
      <c r="BH135" s="93"/>
      <c r="BI135" s="93"/>
      <c r="BJ135" s="93"/>
      <c r="BK135" s="93"/>
      <c r="BL135" s="93"/>
      <c r="BM135" s="93"/>
      <c r="BN135" s="93"/>
      <c r="BO135" s="93"/>
      <c r="BP135" s="93"/>
      <c r="BQ135" s="93"/>
      <c r="BR135" s="93"/>
      <c r="BS135" s="93"/>
      <c r="BT135" s="93"/>
      <c r="BU135" s="93"/>
      <c r="BV135" s="93"/>
      <c r="BW135" s="93"/>
      <c r="BX135" s="93"/>
      <c r="BY135" s="93"/>
      <c r="BZ135" s="93"/>
      <c r="CA135" s="93"/>
      <c r="CB135" s="93"/>
      <c r="CC135" s="93"/>
      <c r="CD135" s="93"/>
      <c r="CE135" s="93"/>
      <c r="CF135" s="93"/>
      <c r="CG135" s="93"/>
      <c r="CH135" s="93"/>
      <c r="CI135" s="93"/>
      <c r="CJ135" s="93"/>
      <c r="CK135" s="93"/>
      <c r="CL135" s="93"/>
      <c r="CM135" s="93"/>
      <c r="CN135" s="93"/>
      <c r="CO135" s="93"/>
      <c r="CP135" s="93"/>
      <c r="CQ135" s="93"/>
      <c r="CR135" s="93"/>
      <c r="CS135" s="93"/>
      <c r="CT135" s="93"/>
      <c r="CU135" s="93"/>
      <c r="CV135" s="93"/>
      <c r="CW135" s="93"/>
      <c r="CX135" s="93"/>
      <c r="CY135" s="93"/>
      <c r="CZ135" s="93"/>
      <c r="DA135" s="93"/>
      <c r="DB135" s="93"/>
      <c r="DC135" s="93"/>
      <c r="DD135" s="93"/>
      <c r="DE135" s="93"/>
      <c r="DF135" s="93"/>
      <c r="DG135" s="93"/>
      <c r="DH135" s="93"/>
      <c r="DI135" s="93"/>
      <c r="DJ135" s="93"/>
      <c r="DK135" s="93"/>
      <c r="DL135" s="93"/>
      <c r="DM135" s="93"/>
      <c r="DN135" s="93"/>
      <c r="DO135" s="93"/>
      <c r="DP135" s="93"/>
      <c r="DQ135" s="93"/>
      <c r="DR135" s="93"/>
      <c r="DS135" s="93"/>
      <c r="DT135" s="93"/>
      <c r="DU135" s="93"/>
      <c r="DV135" s="93"/>
      <c r="DW135" s="93"/>
      <c r="DX135" s="93"/>
      <c r="DY135" s="93"/>
      <c r="DZ135" s="93"/>
      <c r="EA135" s="93"/>
      <c r="EB135" s="93"/>
      <c r="EC135" s="93"/>
      <c r="ED135" s="93"/>
      <c r="EE135" s="93"/>
      <c r="EF135" s="93"/>
      <c r="EG135" s="93"/>
      <c r="EH135" s="93"/>
      <c r="EI135" s="93"/>
      <c r="EJ135" s="93"/>
      <c r="EK135" s="93"/>
      <c r="EL135" s="93"/>
      <c r="EM135" s="93"/>
      <c r="EN135" s="93"/>
      <c r="EO135" s="93"/>
      <c r="EP135" s="93"/>
      <c r="EQ135" s="93"/>
      <c r="ER135" s="93"/>
      <c r="ES135" s="93"/>
      <c r="ET135" s="93"/>
      <c r="EU135" s="93"/>
      <c r="EV135" s="93"/>
      <c r="EW135" s="93"/>
      <c r="EX135" s="93"/>
      <c r="EY135" s="93"/>
      <c r="EZ135" s="93"/>
      <c r="FA135" s="93"/>
      <c r="FB135" s="93"/>
      <c r="FC135" s="93"/>
      <c r="FD135" s="93"/>
      <c r="FE135" s="93"/>
      <c r="FF135" s="93"/>
      <c r="FG135" s="93"/>
      <c r="FH135" s="93"/>
      <c r="FI135" s="93"/>
      <c r="FJ135" s="93"/>
      <c r="FK135" s="93"/>
      <c r="FL135" s="93"/>
      <c r="FM135" s="93"/>
      <c r="FN135" s="93"/>
      <c r="FO135" s="93"/>
      <c r="FP135" s="93"/>
      <c r="FQ135" s="93"/>
      <c r="FR135" s="93"/>
      <c r="FS135" s="93"/>
      <c r="FT135" s="93"/>
      <c r="FU135" s="93"/>
      <c r="FV135" s="93"/>
      <c r="FW135" s="93"/>
      <c r="FX135" s="93"/>
      <c r="FY135" s="93"/>
      <c r="FZ135" s="93"/>
      <c r="GA135" s="93"/>
      <c r="GB135" s="93"/>
      <c r="GC135" s="93"/>
      <c r="GD135" s="93"/>
      <c r="GE135" s="93"/>
      <c r="GF135" s="93"/>
      <c r="GG135" s="93"/>
      <c r="GH135" s="93"/>
      <c r="GI135" s="93"/>
      <c r="GJ135" s="93"/>
      <c r="GK135" s="93"/>
      <c r="GL135" s="93"/>
      <c r="GM135" s="93"/>
      <c r="GN135" s="93"/>
      <c r="GO135" s="93"/>
      <c r="GP135" s="93"/>
      <c r="GQ135" s="93"/>
      <c r="GR135" s="93"/>
      <c r="GS135" s="93"/>
      <c r="GT135" s="93"/>
      <c r="GU135" s="93"/>
      <c r="GV135" s="93"/>
      <c r="GW135" s="93"/>
      <c r="GX135" s="93"/>
      <c r="GY135" s="93"/>
      <c r="GZ135" s="93"/>
      <c r="HA135" s="93"/>
      <c r="HB135" s="93"/>
      <c r="HC135" s="93"/>
      <c r="HD135" s="93"/>
      <c r="HE135" s="93"/>
      <c r="HF135" s="93"/>
      <c r="HG135" s="93"/>
      <c r="HH135" s="93"/>
      <c r="HI135" s="93"/>
      <c r="HJ135" s="93"/>
      <c r="HK135" s="93"/>
      <c r="HL135" s="93"/>
      <c r="HM135" s="93"/>
      <c r="HN135" s="93"/>
      <c r="HO135" s="93"/>
      <c r="HP135" s="93"/>
      <c r="HQ135" s="93"/>
      <c r="HR135" s="93"/>
      <c r="HS135" s="93"/>
      <c r="HT135" s="93"/>
      <c r="HU135" s="93"/>
      <c r="HV135" s="93"/>
      <c r="HW135" s="93"/>
      <c r="HX135" s="93"/>
      <c r="HY135" s="93"/>
      <c r="HZ135" s="93"/>
      <c r="IA135" s="93"/>
      <c r="IB135" s="93"/>
      <c r="IC135" s="93"/>
      <c r="ID135" s="93"/>
      <c r="IE135" s="93"/>
      <c r="IF135" s="93"/>
      <c r="IG135" s="93"/>
      <c r="IH135" s="93"/>
      <c r="II135" s="93"/>
      <c r="IJ135" s="93"/>
      <c r="IK135" s="93"/>
      <c r="IL135" s="93"/>
      <c r="IM135" s="93"/>
      <c r="IN135" s="93"/>
      <c r="IO135" s="93"/>
      <c r="IP135" s="93"/>
      <c r="IQ135" s="93"/>
      <c r="IR135" s="93"/>
      <c r="IS135" s="93"/>
      <c r="IT135" s="93"/>
      <c r="IU135" s="93"/>
      <c r="IV135" s="93"/>
    </row>
    <row r="136" spans="1:256" s="92" customFormat="1" ht="17.25" customHeight="1">
      <c r="A136" s="113" t="s">
        <v>135</v>
      </c>
      <c r="B136" s="89" t="s">
        <v>150</v>
      </c>
      <c r="C136" s="83" t="s">
        <v>366</v>
      </c>
      <c r="D136" s="78">
        <v>13300</v>
      </c>
      <c r="E136" s="78">
        <f>D136</f>
        <v>13300</v>
      </c>
      <c r="F136" s="78">
        <v>7000</v>
      </c>
      <c r="G136" s="74" t="s">
        <v>180</v>
      </c>
      <c r="H136" s="74" t="s">
        <v>180</v>
      </c>
      <c r="I136" s="78">
        <f>F136</f>
        <v>7000</v>
      </c>
      <c r="J136" s="78">
        <f>D136-I136</f>
        <v>6300</v>
      </c>
      <c r="K136" s="78">
        <f>E136-I136</f>
        <v>6300</v>
      </c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  <c r="BF136" s="93"/>
      <c r="BG136" s="93"/>
      <c r="BH136" s="93"/>
      <c r="BI136" s="93"/>
      <c r="BJ136" s="93"/>
      <c r="BK136" s="93"/>
      <c r="BL136" s="93"/>
      <c r="BM136" s="93"/>
      <c r="BN136" s="93"/>
      <c r="BO136" s="93"/>
      <c r="BP136" s="93"/>
      <c r="BQ136" s="93"/>
      <c r="BR136" s="93"/>
      <c r="BS136" s="93"/>
      <c r="BT136" s="93"/>
      <c r="BU136" s="93"/>
      <c r="BV136" s="93"/>
      <c r="BW136" s="93"/>
      <c r="BX136" s="93"/>
      <c r="BY136" s="93"/>
      <c r="BZ136" s="93"/>
      <c r="CA136" s="93"/>
      <c r="CB136" s="93"/>
      <c r="CC136" s="93"/>
      <c r="CD136" s="93"/>
      <c r="CE136" s="93"/>
      <c r="CF136" s="93"/>
      <c r="CG136" s="93"/>
      <c r="CH136" s="93"/>
      <c r="CI136" s="93"/>
      <c r="CJ136" s="93"/>
      <c r="CK136" s="93"/>
      <c r="CL136" s="93"/>
      <c r="CM136" s="93"/>
      <c r="CN136" s="93"/>
      <c r="CO136" s="93"/>
      <c r="CP136" s="93"/>
      <c r="CQ136" s="93"/>
      <c r="CR136" s="93"/>
      <c r="CS136" s="93"/>
      <c r="CT136" s="93"/>
      <c r="CU136" s="93"/>
      <c r="CV136" s="93"/>
      <c r="CW136" s="93"/>
      <c r="CX136" s="93"/>
      <c r="CY136" s="93"/>
      <c r="CZ136" s="93"/>
      <c r="DA136" s="93"/>
      <c r="DB136" s="93"/>
      <c r="DC136" s="93"/>
      <c r="DD136" s="93"/>
      <c r="DE136" s="93"/>
      <c r="DF136" s="93"/>
      <c r="DG136" s="93"/>
      <c r="DH136" s="93"/>
      <c r="DI136" s="93"/>
      <c r="DJ136" s="93"/>
      <c r="DK136" s="93"/>
      <c r="DL136" s="93"/>
      <c r="DM136" s="93"/>
      <c r="DN136" s="93"/>
      <c r="DO136" s="93"/>
      <c r="DP136" s="93"/>
      <c r="DQ136" s="93"/>
      <c r="DR136" s="93"/>
      <c r="DS136" s="93"/>
      <c r="DT136" s="93"/>
      <c r="DU136" s="93"/>
      <c r="DV136" s="93"/>
      <c r="DW136" s="93"/>
      <c r="DX136" s="93"/>
      <c r="DY136" s="93"/>
      <c r="DZ136" s="93"/>
      <c r="EA136" s="93"/>
      <c r="EB136" s="93"/>
      <c r="EC136" s="93"/>
      <c r="ED136" s="93"/>
      <c r="EE136" s="93"/>
      <c r="EF136" s="93"/>
      <c r="EG136" s="93"/>
      <c r="EH136" s="93"/>
      <c r="EI136" s="93"/>
      <c r="EJ136" s="93"/>
      <c r="EK136" s="93"/>
      <c r="EL136" s="93"/>
      <c r="EM136" s="93"/>
      <c r="EN136" s="93"/>
      <c r="EO136" s="93"/>
      <c r="EP136" s="93"/>
      <c r="EQ136" s="93"/>
      <c r="ER136" s="93"/>
      <c r="ES136" s="93"/>
      <c r="ET136" s="93"/>
      <c r="EU136" s="93"/>
      <c r="EV136" s="93"/>
      <c r="EW136" s="93"/>
      <c r="EX136" s="93"/>
      <c r="EY136" s="93"/>
      <c r="EZ136" s="93"/>
      <c r="FA136" s="93"/>
      <c r="FB136" s="93"/>
      <c r="FC136" s="93"/>
      <c r="FD136" s="93"/>
      <c r="FE136" s="93"/>
      <c r="FF136" s="93"/>
      <c r="FG136" s="93"/>
      <c r="FH136" s="93"/>
      <c r="FI136" s="93"/>
      <c r="FJ136" s="93"/>
      <c r="FK136" s="93"/>
      <c r="FL136" s="93"/>
      <c r="FM136" s="93"/>
      <c r="FN136" s="93"/>
      <c r="FO136" s="93"/>
      <c r="FP136" s="93"/>
      <c r="FQ136" s="93"/>
      <c r="FR136" s="93"/>
      <c r="FS136" s="93"/>
      <c r="FT136" s="93"/>
      <c r="FU136" s="93"/>
      <c r="FV136" s="93"/>
      <c r="FW136" s="93"/>
      <c r="FX136" s="93"/>
      <c r="FY136" s="93"/>
      <c r="FZ136" s="93"/>
      <c r="GA136" s="93"/>
      <c r="GB136" s="93"/>
      <c r="GC136" s="93"/>
      <c r="GD136" s="93"/>
      <c r="GE136" s="93"/>
      <c r="GF136" s="93"/>
      <c r="GG136" s="93"/>
      <c r="GH136" s="93"/>
      <c r="GI136" s="93"/>
      <c r="GJ136" s="93"/>
      <c r="GK136" s="93"/>
      <c r="GL136" s="93"/>
      <c r="GM136" s="93"/>
      <c r="GN136" s="93"/>
      <c r="GO136" s="93"/>
      <c r="GP136" s="93"/>
      <c r="GQ136" s="93"/>
      <c r="GR136" s="93"/>
      <c r="GS136" s="93"/>
      <c r="GT136" s="93"/>
      <c r="GU136" s="93"/>
      <c r="GV136" s="93"/>
      <c r="GW136" s="93"/>
      <c r="GX136" s="93"/>
      <c r="GY136" s="93"/>
      <c r="GZ136" s="93"/>
      <c r="HA136" s="93"/>
      <c r="HB136" s="93"/>
      <c r="HC136" s="93"/>
      <c r="HD136" s="93"/>
      <c r="HE136" s="93"/>
      <c r="HF136" s="93"/>
      <c r="HG136" s="93"/>
      <c r="HH136" s="93"/>
      <c r="HI136" s="93"/>
      <c r="HJ136" s="93"/>
      <c r="HK136" s="93"/>
      <c r="HL136" s="93"/>
      <c r="HM136" s="93"/>
      <c r="HN136" s="93"/>
      <c r="HO136" s="93"/>
      <c r="HP136" s="93"/>
      <c r="HQ136" s="93"/>
      <c r="HR136" s="93"/>
      <c r="HS136" s="93"/>
      <c r="HT136" s="93"/>
      <c r="HU136" s="93"/>
      <c r="HV136" s="93"/>
      <c r="HW136" s="93"/>
      <c r="HX136" s="93"/>
      <c r="HY136" s="93"/>
      <c r="HZ136" s="93"/>
      <c r="IA136" s="93"/>
      <c r="IB136" s="93"/>
      <c r="IC136" s="93"/>
      <c r="ID136" s="93"/>
      <c r="IE136" s="93"/>
      <c r="IF136" s="93"/>
      <c r="IG136" s="93"/>
      <c r="IH136" s="93"/>
      <c r="II136" s="93"/>
      <c r="IJ136" s="93"/>
      <c r="IK136" s="93"/>
      <c r="IL136" s="93"/>
      <c r="IM136" s="93"/>
      <c r="IN136" s="93"/>
      <c r="IO136" s="93"/>
      <c r="IP136" s="93"/>
      <c r="IQ136" s="93"/>
      <c r="IR136" s="93"/>
      <c r="IS136" s="93"/>
      <c r="IT136" s="93"/>
      <c r="IU136" s="93"/>
      <c r="IV136" s="93"/>
    </row>
    <row r="137" spans="1:256" s="92" customFormat="1" ht="11.25" customHeight="1">
      <c r="A137" s="74" t="s">
        <v>180</v>
      </c>
      <c r="B137" s="74" t="s">
        <v>180</v>
      </c>
      <c r="C137" s="74" t="s">
        <v>180</v>
      </c>
      <c r="D137" s="74" t="s">
        <v>180</v>
      </c>
      <c r="E137" s="74" t="s">
        <v>180</v>
      </c>
      <c r="F137" s="74" t="s">
        <v>180</v>
      </c>
      <c r="G137" s="74" t="s">
        <v>180</v>
      </c>
      <c r="H137" s="74" t="s">
        <v>180</v>
      </c>
      <c r="I137" s="74" t="s">
        <v>180</v>
      </c>
      <c r="J137" s="78" t="s">
        <v>180</v>
      </c>
      <c r="K137" s="74" t="s">
        <v>180</v>
      </c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93"/>
      <c r="BJ137" s="93"/>
      <c r="BK137" s="93"/>
      <c r="BL137" s="93"/>
      <c r="BM137" s="93"/>
      <c r="BN137" s="93"/>
      <c r="BO137" s="93"/>
      <c r="BP137" s="93"/>
      <c r="BQ137" s="93"/>
      <c r="BR137" s="93"/>
      <c r="BS137" s="93"/>
      <c r="BT137" s="93"/>
      <c r="BU137" s="93"/>
      <c r="BV137" s="93"/>
      <c r="BW137" s="93"/>
      <c r="BX137" s="93"/>
      <c r="BY137" s="93"/>
      <c r="BZ137" s="93"/>
      <c r="CA137" s="93"/>
      <c r="CB137" s="93"/>
      <c r="CC137" s="93"/>
      <c r="CD137" s="93"/>
      <c r="CE137" s="93"/>
      <c r="CF137" s="93"/>
      <c r="CG137" s="93"/>
      <c r="CH137" s="93"/>
      <c r="CI137" s="93"/>
      <c r="CJ137" s="93"/>
      <c r="CK137" s="93"/>
      <c r="CL137" s="93"/>
      <c r="CM137" s="93"/>
      <c r="CN137" s="93"/>
      <c r="CO137" s="93"/>
      <c r="CP137" s="93"/>
      <c r="CQ137" s="93"/>
      <c r="CR137" s="93"/>
      <c r="CS137" s="93"/>
      <c r="CT137" s="93"/>
      <c r="CU137" s="93"/>
      <c r="CV137" s="93"/>
      <c r="CW137" s="93"/>
      <c r="CX137" s="93"/>
      <c r="CY137" s="93"/>
      <c r="CZ137" s="93"/>
      <c r="DA137" s="93"/>
      <c r="DB137" s="93"/>
      <c r="DC137" s="93"/>
      <c r="DD137" s="93"/>
      <c r="DE137" s="93"/>
      <c r="DF137" s="93"/>
      <c r="DG137" s="93"/>
      <c r="DH137" s="93"/>
      <c r="DI137" s="93"/>
      <c r="DJ137" s="93"/>
      <c r="DK137" s="93"/>
      <c r="DL137" s="93"/>
      <c r="DM137" s="93"/>
      <c r="DN137" s="93"/>
      <c r="DO137" s="93"/>
      <c r="DP137" s="93"/>
      <c r="DQ137" s="93"/>
      <c r="DR137" s="93"/>
      <c r="DS137" s="93"/>
      <c r="DT137" s="93"/>
      <c r="DU137" s="93"/>
      <c r="DV137" s="93"/>
      <c r="DW137" s="93"/>
      <c r="DX137" s="93"/>
      <c r="DY137" s="93"/>
      <c r="DZ137" s="93"/>
      <c r="EA137" s="93"/>
      <c r="EB137" s="93"/>
      <c r="EC137" s="93"/>
      <c r="ED137" s="93"/>
      <c r="EE137" s="93"/>
      <c r="EF137" s="93"/>
      <c r="EG137" s="93"/>
      <c r="EH137" s="93"/>
      <c r="EI137" s="93"/>
      <c r="EJ137" s="93"/>
      <c r="EK137" s="93"/>
      <c r="EL137" s="93"/>
      <c r="EM137" s="93"/>
      <c r="EN137" s="93"/>
      <c r="EO137" s="93"/>
      <c r="EP137" s="93"/>
      <c r="EQ137" s="93"/>
      <c r="ER137" s="93"/>
      <c r="ES137" s="93"/>
      <c r="ET137" s="93"/>
      <c r="EU137" s="93"/>
      <c r="EV137" s="93"/>
      <c r="EW137" s="93"/>
      <c r="EX137" s="93"/>
      <c r="EY137" s="93"/>
      <c r="EZ137" s="93"/>
      <c r="FA137" s="93"/>
      <c r="FB137" s="93"/>
      <c r="FC137" s="93"/>
      <c r="FD137" s="93"/>
      <c r="FE137" s="93"/>
      <c r="FF137" s="93"/>
      <c r="FG137" s="93"/>
      <c r="FH137" s="93"/>
      <c r="FI137" s="93"/>
      <c r="FJ137" s="93"/>
      <c r="FK137" s="93"/>
      <c r="FL137" s="93"/>
      <c r="FM137" s="93"/>
      <c r="FN137" s="93"/>
      <c r="FO137" s="93"/>
      <c r="FP137" s="93"/>
      <c r="FQ137" s="93"/>
      <c r="FR137" s="93"/>
      <c r="FS137" s="93"/>
      <c r="FT137" s="93"/>
      <c r="FU137" s="93"/>
      <c r="FV137" s="93"/>
      <c r="FW137" s="93"/>
      <c r="FX137" s="93"/>
      <c r="FY137" s="93"/>
      <c r="FZ137" s="93"/>
      <c r="GA137" s="93"/>
      <c r="GB137" s="93"/>
      <c r="GC137" s="93"/>
      <c r="GD137" s="93"/>
      <c r="GE137" s="93"/>
      <c r="GF137" s="93"/>
      <c r="GG137" s="93"/>
      <c r="GH137" s="93"/>
      <c r="GI137" s="93"/>
      <c r="GJ137" s="93"/>
      <c r="GK137" s="93"/>
      <c r="GL137" s="93"/>
      <c r="GM137" s="93"/>
      <c r="GN137" s="93"/>
      <c r="GO137" s="93"/>
      <c r="GP137" s="93"/>
      <c r="GQ137" s="93"/>
      <c r="GR137" s="93"/>
      <c r="GS137" s="93"/>
      <c r="GT137" s="93"/>
      <c r="GU137" s="93"/>
      <c r="GV137" s="93"/>
      <c r="GW137" s="93"/>
      <c r="GX137" s="93"/>
      <c r="GY137" s="93"/>
      <c r="GZ137" s="93"/>
      <c r="HA137" s="93"/>
      <c r="HB137" s="93"/>
      <c r="HC137" s="93"/>
      <c r="HD137" s="93"/>
      <c r="HE137" s="93"/>
      <c r="HF137" s="93"/>
      <c r="HG137" s="93"/>
      <c r="HH137" s="93"/>
      <c r="HI137" s="93"/>
      <c r="HJ137" s="93"/>
      <c r="HK137" s="93"/>
      <c r="HL137" s="93"/>
      <c r="HM137" s="93"/>
      <c r="HN137" s="93"/>
      <c r="HO137" s="93"/>
      <c r="HP137" s="93"/>
      <c r="HQ137" s="93"/>
      <c r="HR137" s="93"/>
      <c r="HS137" s="93"/>
      <c r="HT137" s="93"/>
      <c r="HU137" s="93"/>
      <c r="HV137" s="93"/>
      <c r="HW137" s="93"/>
      <c r="HX137" s="93"/>
      <c r="HY137" s="93"/>
      <c r="HZ137" s="93"/>
      <c r="IA137" s="93"/>
      <c r="IB137" s="93"/>
      <c r="IC137" s="93"/>
      <c r="ID137" s="93"/>
      <c r="IE137" s="93"/>
      <c r="IF137" s="93"/>
      <c r="IG137" s="93"/>
      <c r="IH137" s="93"/>
      <c r="II137" s="93"/>
      <c r="IJ137" s="93"/>
      <c r="IK137" s="93"/>
      <c r="IL137" s="93"/>
      <c r="IM137" s="93"/>
      <c r="IN137" s="93"/>
      <c r="IO137" s="93"/>
      <c r="IP137" s="93"/>
      <c r="IQ137" s="93"/>
      <c r="IR137" s="93"/>
      <c r="IS137" s="93"/>
      <c r="IT137" s="93"/>
      <c r="IU137" s="93"/>
      <c r="IV137" s="93"/>
    </row>
    <row r="138" spans="1:256" s="54" customFormat="1" ht="27" customHeight="1">
      <c r="A138" s="77" t="s">
        <v>85</v>
      </c>
      <c r="B138" s="112">
        <v>450</v>
      </c>
      <c r="C138" s="83" t="s">
        <v>46</v>
      </c>
      <c r="D138" s="74">
        <v>0</v>
      </c>
      <c r="E138" s="74">
        <v>0</v>
      </c>
      <c r="F138" s="96">
        <v>-164909.67000000001</v>
      </c>
      <c r="G138" s="74" t="s">
        <v>180</v>
      </c>
      <c r="H138" s="74">
        <v>134776.26</v>
      </c>
      <c r="I138" s="74">
        <f>F138+H138</f>
        <v>-30133.410000000003</v>
      </c>
      <c r="J138" s="74">
        <v>0</v>
      </c>
      <c r="K138" s="74">
        <v>0</v>
      </c>
    </row>
  </sheetData>
  <mergeCells count="2">
    <mergeCell ref="F3:I4"/>
    <mergeCell ref="A3:A8"/>
  </mergeCells>
  <phoneticPr fontId="3" type="noConversion"/>
  <pageMargins left="0.59055118110236227" right="0" top="0.78740157480314965" bottom="0.39370078740157483" header="0.51181102362204722" footer="0.31496062992125984"/>
  <pageSetup paperSize="9" scale="77" orientation="landscape" r:id="rId1"/>
  <headerFooter alignWithMargins="0"/>
  <rowBreaks count="1" manualBreakCount="1">
    <brk id="4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4"/>
  <sheetViews>
    <sheetView showGridLines="0" tabSelected="1" topLeftCell="A73" zoomScaleSheetLayoutView="120" workbookViewId="0">
      <selection activeCell="E80" sqref="E80"/>
    </sheetView>
  </sheetViews>
  <sheetFormatPr defaultRowHeight="12.75"/>
  <cols>
    <col min="1" max="1" width="32.7109375" style="2" customWidth="1"/>
    <col min="2" max="2" width="4.5703125" style="2" customWidth="1"/>
    <col min="3" max="3" width="26.5703125" style="2" customWidth="1"/>
    <col min="4" max="4" width="14.7109375" style="1" customWidth="1"/>
    <col min="5" max="5" width="14.140625" style="1" customWidth="1"/>
    <col min="6" max="6" width="9" style="1" customWidth="1"/>
    <col min="7" max="7" width="10.42578125" style="1" customWidth="1"/>
    <col min="8" max="8" width="13.28515625" style="1" customWidth="1"/>
    <col min="9" max="9" width="15" customWidth="1"/>
  </cols>
  <sheetData>
    <row r="1" spans="1:9" ht="14.25" customHeight="1">
      <c r="A1" s="138" t="s">
        <v>78</v>
      </c>
      <c r="B1" s="139"/>
      <c r="C1" s="139"/>
      <c r="D1" s="139"/>
      <c r="E1" s="139"/>
      <c r="F1" s="139"/>
      <c r="G1" s="139"/>
      <c r="H1" s="139"/>
    </row>
    <row r="2" spans="1:9" ht="12" customHeight="1">
      <c r="A2" s="138" t="s">
        <v>100</v>
      </c>
      <c r="B2" s="139"/>
      <c r="C2" s="139"/>
      <c r="D2" s="139"/>
      <c r="E2" s="139"/>
      <c r="F2" s="139"/>
      <c r="G2" s="139"/>
      <c r="H2" s="139"/>
      <c r="I2" s="3"/>
    </row>
    <row r="3" spans="1:9" ht="12" customHeight="1">
      <c r="A3" s="138" t="s">
        <v>76</v>
      </c>
      <c r="B3" s="139"/>
      <c r="C3" s="139"/>
      <c r="D3" s="139"/>
      <c r="E3" s="139"/>
      <c r="F3" s="139"/>
      <c r="G3" s="139"/>
      <c r="H3" s="140"/>
      <c r="I3" s="46"/>
    </row>
    <row r="4" spans="1:9" ht="12.75" customHeight="1" thickBot="1">
      <c r="A4" s="141" t="s">
        <v>77</v>
      </c>
      <c r="B4" s="142"/>
      <c r="C4" s="142"/>
      <c r="D4" s="142"/>
      <c r="E4" s="142"/>
      <c r="F4" s="142"/>
      <c r="G4" s="142"/>
      <c r="I4" s="50" t="s">
        <v>6</v>
      </c>
    </row>
    <row r="5" spans="1:9" ht="12.75" customHeight="1">
      <c r="A5" s="47"/>
      <c r="B5" s="48"/>
      <c r="C5" s="48"/>
      <c r="D5" s="48"/>
      <c r="E5" s="48"/>
      <c r="F5" s="48"/>
      <c r="G5" s="48"/>
      <c r="H5" s="10" t="s">
        <v>30</v>
      </c>
      <c r="I5" s="51" t="s">
        <v>50</v>
      </c>
    </row>
    <row r="6" spans="1:9" ht="14.1" customHeight="1">
      <c r="A6" s="12" t="s">
        <v>400</v>
      </c>
      <c r="B6" s="12"/>
      <c r="C6" s="12"/>
      <c r="D6" s="12"/>
      <c r="E6" s="12"/>
      <c r="F6" s="12"/>
      <c r="G6" s="12"/>
      <c r="H6" s="11" t="s">
        <v>28</v>
      </c>
      <c r="I6" s="16" t="s">
        <v>401</v>
      </c>
    </row>
    <row r="7" spans="1:9" ht="18" customHeight="1">
      <c r="A7" s="11" t="s">
        <v>93</v>
      </c>
      <c r="B7" s="11"/>
      <c r="C7" s="11"/>
      <c r="D7" s="10"/>
      <c r="E7" s="10"/>
      <c r="F7" s="10"/>
      <c r="G7" s="10"/>
      <c r="H7" s="11"/>
      <c r="I7" s="49"/>
    </row>
    <row r="8" spans="1:9" ht="14.25" customHeight="1">
      <c r="A8" s="11" t="s">
        <v>94</v>
      </c>
      <c r="B8" s="11"/>
      <c r="C8" s="11"/>
      <c r="D8" s="10"/>
      <c r="E8" s="10"/>
      <c r="F8" s="10"/>
      <c r="G8" s="10"/>
      <c r="H8" s="11"/>
      <c r="I8" s="17"/>
    </row>
    <row r="9" spans="1:9" ht="9.75" customHeight="1">
      <c r="A9" s="11" t="s">
        <v>95</v>
      </c>
      <c r="B9" s="11"/>
      <c r="C9" s="11"/>
      <c r="D9" s="10"/>
      <c r="E9" s="10"/>
      <c r="F9" s="10"/>
      <c r="G9" s="10"/>
      <c r="H9" s="11" t="s">
        <v>26</v>
      </c>
      <c r="I9" s="16" t="s">
        <v>158</v>
      </c>
    </row>
    <row r="10" spans="1:9" ht="22.5" customHeight="1">
      <c r="A10" s="11" t="s">
        <v>138</v>
      </c>
      <c r="B10"/>
      <c r="C10" s="143" t="s">
        <v>219</v>
      </c>
      <c r="D10" s="144"/>
      <c r="E10" s="144"/>
      <c r="F10" s="144"/>
      <c r="G10" s="15"/>
      <c r="H10" s="11" t="s">
        <v>86</v>
      </c>
      <c r="I10" s="16" t="s">
        <v>159</v>
      </c>
    </row>
    <row r="11" spans="1:9" ht="15.75" customHeight="1">
      <c r="A11" s="11" t="s">
        <v>225</v>
      </c>
      <c r="B11" s="11"/>
      <c r="C11" s="11"/>
      <c r="D11" s="10"/>
      <c r="E11" s="10"/>
      <c r="F11" s="10"/>
      <c r="G11" s="10"/>
      <c r="H11" s="124" t="s">
        <v>388</v>
      </c>
      <c r="I11" s="16" t="s">
        <v>389</v>
      </c>
    </row>
    <row r="12" spans="1:9" ht="14.1" customHeight="1">
      <c r="A12" s="11" t="s">
        <v>56</v>
      </c>
      <c r="B12" s="11"/>
      <c r="C12" s="11"/>
      <c r="D12" s="10"/>
      <c r="E12" s="10"/>
      <c r="F12" s="10"/>
      <c r="G12" s="10"/>
      <c r="H12" s="11"/>
      <c r="I12" s="43"/>
    </row>
    <row r="13" spans="1:9" ht="14.1" customHeight="1" thickBot="1">
      <c r="A13" s="11" t="s">
        <v>1</v>
      </c>
      <c r="B13" s="11"/>
      <c r="C13" s="11"/>
      <c r="D13" s="10"/>
      <c r="E13" s="10"/>
      <c r="F13" s="10"/>
      <c r="G13" s="10"/>
      <c r="H13" s="11" t="s">
        <v>27</v>
      </c>
      <c r="I13" s="18" t="s">
        <v>0</v>
      </c>
    </row>
    <row r="14" spans="1:9" ht="14.25" customHeight="1">
      <c r="B14" s="33"/>
      <c r="C14" s="33" t="s">
        <v>38</v>
      </c>
      <c r="D14" s="10"/>
      <c r="E14" s="10"/>
      <c r="F14" s="10"/>
      <c r="G14" s="10"/>
      <c r="H14" s="10"/>
      <c r="I14" s="21"/>
    </row>
    <row r="15" spans="1:9" ht="5.25" customHeight="1">
      <c r="A15" s="32"/>
      <c r="B15" s="32"/>
      <c r="C15" s="13"/>
      <c r="D15" s="14"/>
      <c r="E15" s="14"/>
      <c r="F15" s="14"/>
      <c r="G15" s="14"/>
      <c r="H15" s="14"/>
      <c r="I15" s="15"/>
    </row>
    <row r="16" spans="1:9" ht="12.75" customHeight="1">
      <c r="A16" s="118"/>
      <c r="B16" s="7"/>
      <c r="C16" s="23"/>
      <c r="D16" s="5"/>
      <c r="E16" s="24"/>
      <c r="F16" s="29" t="s">
        <v>9</v>
      </c>
      <c r="G16" s="25"/>
      <c r="H16" s="30"/>
      <c r="I16" s="27"/>
    </row>
    <row r="17" spans="1:9" ht="9.9499999999999993" customHeight="1">
      <c r="A17" s="23"/>
      <c r="B17" s="7" t="s">
        <v>23</v>
      </c>
      <c r="C17" s="23" t="s">
        <v>88</v>
      </c>
      <c r="D17" s="5" t="s">
        <v>72</v>
      </c>
      <c r="E17" s="27" t="s">
        <v>96</v>
      </c>
      <c r="F17" s="31" t="s">
        <v>10</v>
      </c>
      <c r="G17" s="27" t="s">
        <v>13</v>
      </c>
      <c r="H17" s="26"/>
      <c r="I17" s="27" t="s">
        <v>4</v>
      </c>
    </row>
    <row r="18" spans="1:9" ht="9.9499999999999993" customHeight="1">
      <c r="A18" s="23" t="s">
        <v>7</v>
      </c>
      <c r="B18" s="7" t="s">
        <v>24</v>
      </c>
      <c r="C18" s="23" t="s">
        <v>89</v>
      </c>
      <c r="D18" s="5" t="s">
        <v>73</v>
      </c>
      <c r="E18" s="28" t="s">
        <v>97</v>
      </c>
      <c r="F18" s="5" t="s">
        <v>11</v>
      </c>
      <c r="G18" s="5" t="s">
        <v>14</v>
      </c>
      <c r="H18" s="5" t="s">
        <v>15</v>
      </c>
      <c r="I18" s="5" t="s">
        <v>5</v>
      </c>
    </row>
    <row r="19" spans="1:9" ht="9.9499999999999993" customHeight="1">
      <c r="A19" s="119"/>
      <c r="B19" s="7" t="s">
        <v>25</v>
      </c>
      <c r="C19" s="23" t="s">
        <v>90</v>
      </c>
      <c r="D19" s="5" t="s">
        <v>5</v>
      </c>
      <c r="E19" s="28" t="s">
        <v>98</v>
      </c>
      <c r="F19" s="5" t="s">
        <v>12</v>
      </c>
      <c r="G19" s="5"/>
      <c r="H19" s="5"/>
      <c r="I19" s="5"/>
    </row>
    <row r="20" spans="1:9" ht="9.9499999999999993" customHeight="1">
      <c r="A20" s="119"/>
      <c r="B20" s="7"/>
      <c r="C20" s="7"/>
      <c r="D20" s="5"/>
      <c r="E20" s="28"/>
      <c r="F20" s="5"/>
      <c r="G20" s="5"/>
      <c r="H20" s="5"/>
      <c r="I20" s="73"/>
    </row>
    <row r="21" spans="1:9" ht="9.9499999999999993" customHeight="1">
      <c r="A21" s="104">
        <v>1</v>
      </c>
      <c r="B21" s="86">
        <v>2</v>
      </c>
      <c r="C21" s="86">
        <v>3</v>
      </c>
      <c r="D21" s="27" t="s">
        <v>2</v>
      </c>
      <c r="E21" s="26" t="s">
        <v>3</v>
      </c>
      <c r="F21" s="27" t="s">
        <v>16</v>
      </c>
      <c r="G21" s="27" t="s">
        <v>17</v>
      </c>
      <c r="H21" s="27" t="s">
        <v>18</v>
      </c>
      <c r="I21" s="27" t="s">
        <v>19</v>
      </c>
    </row>
    <row r="22" spans="1:9" s="52" customFormat="1" ht="15.95" customHeight="1">
      <c r="A22" s="81" t="s">
        <v>22</v>
      </c>
      <c r="B22" s="87" t="s">
        <v>34</v>
      </c>
      <c r="C22" s="87" t="s">
        <v>46</v>
      </c>
      <c r="D22" s="74">
        <f>D23+D29</f>
        <v>8016100</v>
      </c>
      <c r="E22" s="74">
        <f>E23+E29</f>
        <v>6137059.8399999999</v>
      </c>
      <c r="F22" s="74" t="s">
        <v>180</v>
      </c>
      <c r="G22" s="74">
        <v>134776.26</v>
      </c>
      <c r="H22" s="74">
        <f>E22+G22</f>
        <v>6271836.0999999996</v>
      </c>
      <c r="I22" s="74">
        <f t="shared" ref="I22:I27" si="0">D22-H22</f>
        <v>1744263.9000000004</v>
      </c>
    </row>
    <row r="23" spans="1:9" s="54" customFormat="1" ht="15.95" customHeight="1">
      <c r="A23" s="88" t="s">
        <v>8</v>
      </c>
      <c r="B23" s="89" t="s">
        <v>154</v>
      </c>
      <c r="C23" s="87" t="s">
        <v>123</v>
      </c>
      <c r="D23" s="74">
        <f>D24+D25+D26+D27+D28</f>
        <v>3387000</v>
      </c>
      <c r="E23" s="74">
        <f>E24+E25+E26+E27+E28</f>
        <v>2552100</v>
      </c>
      <c r="F23" s="76" t="s">
        <v>180</v>
      </c>
      <c r="G23" s="76" t="s">
        <v>180</v>
      </c>
      <c r="H23" s="74">
        <f t="shared" ref="H23:H27" si="1">E23</f>
        <v>2552100</v>
      </c>
      <c r="I23" s="74">
        <f t="shared" si="0"/>
        <v>834900</v>
      </c>
    </row>
    <row r="24" spans="1:9" ht="15.95" customHeight="1">
      <c r="A24" s="77" t="s">
        <v>165</v>
      </c>
      <c r="B24" s="76" t="s">
        <v>180</v>
      </c>
      <c r="C24" s="80" t="s">
        <v>101</v>
      </c>
      <c r="D24" s="80" t="s">
        <v>286</v>
      </c>
      <c r="E24" s="58">
        <v>2293000</v>
      </c>
      <c r="F24" s="76" t="s">
        <v>180</v>
      </c>
      <c r="G24" s="76" t="s">
        <v>180</v>
      </c>
      <c r="H24" s="78">
        <f t="shared" si="1"/>
        <v>2293000</v>
      </c>
      <c r="I24" s="78">
        <f t="shared" si="0"/>
        <v>0</v>
      </c>
    </row>
    <row r="25" spans="1:9" ht="15.95" customHeight="1">
      <c r="A25" s="77" t="s">
        <v>166</v>
      </c>
      <c r="B25" s="76" t="s">
        <v>180</v>
      </c>
      <c r="C25" s="80" t="s">
        <v>102</v>
      </c>
      <c r="D25" s="80" t="s">
        <v>287</v>
      </c>
      <c r="E25" s="78">
        <v>62000</v>
      </c>
      <c r="F25" s="76" t="s">
        <v>180</v>
      </c>
      <c r="G25" s="76" t="s">
        <v>180</v>
      </c>
      <c r="H25" s="78">
        <f t="shared" si="1"/>
        <v>62000</v>
      </c>
      <c r="I25" s="78">
        <f t="shared" si="0"/>
        <v>0</v>
      </c>
    </row>
    <row r="26" spans="1:9" ht="15.95" customHeight="1">
      <c r="A26" s="77" t="s">
        <v>186</v>
      </c>
      <c r="B26" s="76" t="s">
        <v>180</v>
      </c>
      <c r="C26" s="80" t="s">
        <v>214</v>
      </c>
      <c r="D26" s="80" t="s">
        <v>271</v>
      </c>
      <c r="E26" s="78">
        <v>200</v>
      </c>
      <c r="F26" s="76" t="s">
        <v>180</v>
      </c>
      <c r="G26" s="76" t="s">
        <v>180</v>
      </c>
      <c r="H26" s="78">
        <f t="shared" si="1"/>
        <v>200</v>
      </c>
      <c r="I26" s="78">
        <f t="shared" si="0"/>
        <v>0</v>
      </c>
    </row>
    <row r="27" spans="1:9" ht="15.95" customHeight="1">
      <c r="A27" s="77" t="s">
        <v>192</v>
      </c>
      <c r="B27" s="76" t="s">
        <v>180</v>
      </c>
      <c r="C27" s="80" t="s">
        <v>164</v>
      </c>
      <c r="D27" s="58">
        <v>1031800</v>
      </c>
      <c r="E27" s="78">
        <v>196900</v>
      </c>
      <c r="F27" s="76" t="s">
        <v>180</v>
      </c>
      <c r="G27" s="76" t="s">
        <v>180</v>
      </c>
      <c r="H27" s="78">
        <f t="shared" si="1"/>
        <v>196900</v>
      </c>
      <c r="I27" s="78">
        <f t="shared" si="0"/>
        <v>834900</v>
      </c>
    </row>
    <row r="28" spans="1:9" ht="45" customHeight="1">
      <c r="A28" s="77" t="s">
        <v>289</v>
      </c>
      <c r="B28" s="76" t="s">
        <v>180</v>
      </c>
      <c r="C28" s="80" t="s">
        <v>288</v>
      </c>
      <c r="D28" s="58">
        <v>0</v>
      </c>
      <c r="E28" s="78">
        <v>0</v>
      </c>
      <c r="F28" s="76" t="s">
        <v>180</v>
      </c>
      <c r="G28" s="76" t="s">
        <v>180</v>
      </c>
      <c r="H28" s="78">
        <f t="shared" ref="H28" si="2">E28</f>
        <v>0</v>
      </c>
      <c r="I28" s="78">
        <f t="shared" ref="I28" si="3">D28-H28</f>
        <v>0</v>
      </c>
    </row>
    <row r="29" spans="1:9" s="52" customFormat="1" ht="15.75" customHeight="1">
      <c r="A29" s="81" t="s">
        <v>125</v>
      </c>
      <c r="B29" s="90" t="s">
        <v>155</v>
      </c>
      <c r="C29" s="82" t="s">
        <v>103</v>
      </c>
      <c r="D29" s="74">
        <f>D30+D79</f>
        <v>4629100</v>
      </c>
      <c r="E29" s="74">
        <f>E30+E79</f>
        <v>3584959.8400000003</v>
      </c>
      <c r="F29" s="74" t="s">
        <v>180</v>
      </c>
      <c r="G29" s="74" t="s">
        <v>180</v>
      </c>
      <c r="H29" s="74">
        <f>E29</f>
        <v>3584959.8400000003</v>
      </c>
      <c r="I29" s="74">
        <f>D29-H29</f>
        <v>1044140.1599999997</v>
      </c>
    </row>
    <row r="30" spans="1:9" s="52" customFormat="1" ht="15.75" customHeight="1">
      <c r="A30" s="81" t="s">
        <v>124</v>
      </c>
      <c r="B30" s="76" t="s">
        <v>180</v>
      </c>
      <c r="C30" s="82" t="s">
        <v>179</v>
      </c>
      <c r="D30" s="74">
        <f>D31+D41+D63+D75+D76</f>
        <v>3676800</v>
      </c>
      <c r="E30" s="74">
        <f>E31+E41+E63+E75</f>
        <v>3083462.68</v>
      </c>
      <c r="F30" s="76" t="s">
        <v>180</v>
      </c>
      <c r="G30" s="76" t="s">
        <v>180</v>
      </c>
      <c r="H30" s="74">
        <f t="shared" ref="H30:H38" si="4">E30</f>
        <v>3083462.68</v>
      </c>
      <c r="I30" s="74">
        <f t="shared" ref="I30:I38" si="5">D30-H30</f>
        <v>593337.31999999983</v>
      </c>
    </row>
    <row r="31" spans="1:9" ht="15.75" customHeight="1">
      <c r="A31" s="81" t="s">
        <v>117</v>
      </c>
      <c r="B31" s="76" t="s">
        <v>180</v>
      </c>
      <c r="C31" s="82" t="s">
        <v>104</v>
      </c>
      <c r="D31" s="74">
        <f>D32</f>
        <v>456500</v>
      </c>
      <c r="E31" s="74">
        <f>E32+E36+E40</f>
        <v>428999.31999999995</v>
      </c>
      <c r="F31" s="76" t="s">
        <v>180</v>
      </c>
      <c r="G31" s="76" t="s">
        <v>180</v>
      </c>
      <c r="H31" s="74">
        <f t="shared" si="4"/>
        <v>428999.31999999995</v>
      </c>
      <c r="I31" s="74">
        <f t="shared" si="5"/>
        <v>27500.680000000051</v>
      </c>
    </row>
    <row r="32" spans="1:9" ht="15.75" customHeight="1">
      <c r="A32" s="81"/>
      <c r="B32" s="117" t="s">
        <v>180</v>
      </c>
      <c r="C32" s="85" t="s">
        <v>240</v>
      </c>
      <c r="D32" s="78">
        <f>D33</f>
        <v>456500</v>
      </c>
      <c r="E32" s="75">
        <f>E33+E34+E35</f>
        <v>428924.67</v>
      </c>
      <c r="F32" s="79" t="s">
        <v>180</v>
      </c>
      <c r="G32" s="79" t="s">
        <v>180</v>
      </c>
      <c r="H32" s="74">
        <f t="shared" si="4"/>
        <v>428924.67</v>
      </c>
      <c r="I32" s="74">
        <f t="shared" si="5"/>
        <v>27575.330000000016</v>
      </c>
    </row>
    <row r="33" spans="1:9" ht="15.75" customHeight="1">
      <c r="A33" s="77"/>
      <c r="B33" s="76" t="s">
        <v>180</v>
      </c>
      <c r="C33" s="80" t="s">
        <v>241</v>
      </c>
      <c r="D33" s="78">
        <v>456500</v>
      </c>
      <c r="E33" s="58">
        <v>428924.57</v>
      </c>
      <c r="F33" s="76" t="s">
        <v>180</v>
      </c>
      <c r="G33" s="76" t="s">
        <v>180</v>
      </c>
      <c r="H33" s="78">
        <f t="shared" si="4"/>
        <v>428924.57</v>
      </c>
      <c r="I33" s="78">
        <f t="shared" si="5"/>
        <v>27575.429999999993</v>
      </c>
    </row>
    <row r="34" spans="1:9" ht="15.75" customHeight="1">
      <c r="A34" s="77"/>
      <c r="B34" s="76" t="s">
        <v>180</v>
      </c>
      <c r="C34" s="80" t="s">
        <v>242</v>
      </c>
      <c r="D34" s="78">
        <v>0</v>
      </c>
      <c r="E34" s="58">
        <v>0.1</v>
      </c>
      <c r="F34" s="76" t="s">
        <v>180</v>
      </c>
      <c r="G34" s="76" t="s">
        <v>180</v>
      </c>
      <c r="H34" s="78">
        <f t="shared" si="4"/>
        <v>0.1</v>
      </c>
      <c r="I34" s="78">
        <f t="shared" si="5"/>
        <v>-0.1</v>
      </c>
    </row>
    <row r="35" spans="1:9" ht="15.75" customHeight="1">
      <c r="A35" s="77"/>
      <c r="B35" s="76" t="s">
        <v>180</v>
      </c>
      <c r="C35" s="80" t="s">
        <v>243</v>
      </c>
      <c r="D35" s="78">
        <v>0</v>
      </c>
      <c r="E35" s="58">
        <v>0</v>
      </c>
      <c r="F35" s="76" t="s">
        <v>180</v>
      </c>
      <c r="G35" s="76" t="s">
        <v>180</v>
      </c>
      <c r="H35" s="78">
        <f t="shared" si="4"/>
        <v>0</v>
      </c>
      <c r="I35" s="78">
        <f t="shared" si="5"/>
        <v>0</v>
      </c>
    </row>
    <row r="36" spans="1:9" s="52" customFormat="1" ht="15.75" customHeight="1">
      <c r="A36" s="81"/>
      <c r="B36" s="76" t="s">
        <v>180</v>
      </c>
      <c r="C36" s="82" t="s">
        <v>383</v>
      </c>
      <c r="D36" s="74">
        <v>0</v>
      </c>
      <c r="E36" s="74">
        <f>E37+E38+E39</f>
        <v>31.849999999999998</v>
      </c>
      <c r="F36" s="76" t="s">
        <v>180</v>
      </c>
      <c r="G36" s="76" t="s">
        <v>180</v>
      </c>
      <c r="H36" s="74">
        <f t="shared" ref="H36" si="6">E36</f>
        <v>31.849999999999998</v>
      </c>
      <c r="I36" s="74">
        <f t="shared" ref="I36" si="7">D36-H36</f>
        <v>-31.849999999999998</v>
      </c>
    </row>
    <row r="37" spans="1:9" ht="15.75" customHeight="1">
      <c r="A37" s="77"/>
      <c r="B37" s="76" t="s">
        <v>180</v>
      </c>
      <c r="C37" s="82" t="s">
        <v>384</v>
      </c>
      <c r="D37" s="74">
        <v>0</v>
      </c>
      <c r="E37" s="74">
        <v>22.9</v>
      </c>
      <c r="F37" s="76" t="s">
        <v>180</v>
      </c>
      <c r="G37" s="76" t="s">
        <v>180</v>
      </c>
      <c r="H37" s="74">
        <f t="shared" si="4"/>
        <v>22.9</v>
      </c>
      <c r="I37" s="74">
        <f t="shared" si="5"/>
        <v>-22.9</v>
      </c>
    </row>
    <row r="38" spans="1:9" ht="15.75" customHeight="1">
      <c r="A38" s="77"/>
      <c r="B38" s="76" t="s">
        <v>180</v>
      </c>
      <c r="C38" s="80" t="s">
        <v>283</v>
      </c>
      <c r="D38" s="78">
        <v>0</v>
      </c>
      <c r="E38" s="78">
        <v>0.45</v>
      </c>
      <c r="F38" s="76" t="s">
        <v>180</v>
      </c>
      <c r="G38" s="76" t="s">
        <v>180</v>
      </c>
      <c r="H38" s="78">
        <f t="shared" si="4"/>
        <v>0.45</v>
      </c>
      <c r="I38" s="78">
        <f t="shared" si="5"/>
        <v>-0.45</v>
      </c>
    </row>
    <row r="39" spans="1:9" ht="15.75" customHeight="1">
      <c r="A39" s="77"/>
      <c r="B39" s="76" t="s">
        <v>180</v>
      </c>
      <c r="C39" s="80" t="s">
        <v>385</v>
      </c>
      <c r="D39" s="78">
        <v>0</v>
      </c>
      <c r="E39" s="78">
        <v>8.5</v>
      </c>
      <c r="F39" s="76" t="s">
        <v>180</v>
      </c>
      <c r="G39" s="76" t="s">
        <v>180</v>
      </c>
      <c r="H39" s="78" t="e">
        <f>D8423800</f>
        <v>#NAME?</v>
      </c>
      <c r="I39" s="78">
        <v>0</v>
      </c>
    </row>
    <row r="40" spans="1:9" s="52" customFormat="1" ht="15.75" customHeight="1">
      <c r="A40" s="81"/>
      <c r="B40" s="76" t="s">
        <v>180</v>
      </c>
      <c r="C40" s="82" t="s">
        <v>386</v>
      </c>
      <c r="D40" s="74">
        <v>0</v>
      </c>
      <c r="E40" s="74">
        <v>42.8</v>
      </c>
      <c r="F40" s="76" t="s">
        <v>180</v>
      </c>
      <c r="G40" s="76" t="s">
        <v>180</v>
      </c>
      <c r="H40" s="74">
        <v>0</v>
      </c>
      <c r="I40" s="74">
        <v>0</v>
      </c>
    </row>
    <row r="41" spans="1:9" s="52" customFormat="1" ht="15.75" customHeight="1">
      <c r="A41" s="81" t="s">
        <v>169</v>
      </c>
      <c r="B41" s="76" t="s">
        <v>180</v>
      </c>
      <c r="C41" s="82" t="s">
        <v>282</v>
      </c>
      <c r="D41" s="74">
        <f>D42+D55</f>
        <v>287300</v>
      </c>
      <c r="E41" s="74">
        <f>E42+E55+E60</f>
        <v>157166.85</v>
      </c>
      <c r="F41" s="76" t="s">
        <v>180</v>
      </c>
      <c r="G41" s="76" t="s">
        <v>180</v>
      </c>
      <c r="H41" s="74">
        <f>E41</f>
        <v>157166.85</v>
      </c>
      <c r="I41" s="74">
        <f>D41-H41</f>
        <v>130133.15</v>
      </c>
    </row>
    <row r="42" spans="1:9" s="52" customFormat="1" ht="15.75" customHeight="1">
      <c r="A42" s="81" t="s">
        <v>169</v>
      </c>
      <c r="B42" s="76" t="s">
        <v>180</v>
      </c>
      <c r="C42" s="82" t="s">
        <v>194</v>
      </c>
      <c r="D42" s="74">
        <f>D43+D47+D52</f>
        <v>29800</v>
      </c>
      <c r="E42" s="74">
        <f>E43+E47+E51+E52</f>
        <v>33619.979999999996</v>
      </c>
      <c r="F42" s="76" t="s">
        <v>180</v>
      </c>
      <c r="G42" s="76" t="s">
        <v>180</v>
      </c>
      <c r="H42" s="74">
        <f>E42</f>
        <v>33619.979999999996</v>
      </c>
      <c r="I42" s="74">
        <f>D42-H42</f>
        <v>-3819.9799999999959</v>
      </c>
    </row>
    <row r="43" spans="1:9" s="72" customFormat="1" ht="15.75" customHeight="1">
      <c r="A43" s="77"/>
      <c r="B43" s="76" t="s">
        <v>180</v>
      </c>
      <c r="C43" s="83" t="s">
        <v>205</v>
      </c>
      <c r="D43" s="78">
        <v>6700</v>
      </c>
      <c r="E43" s="78">
        <f>E44+E45+E46</f>
        <v>6919.65</v>
      </c>
      <c r="F43" s="76" t="s">
        <v>180</v>
      </c>
      <c r="G43" s="76" t="s">
        <v>180</v>
      </c>
      <c r="H43" s="78">
        <f>E43</f>
        <v>6919.65</v>
      </c>
      <c r="I43" s="78">
        <f>D43-H43</f>
        <v>-219.64999999999964</v>
      </c>
    </row>
    <row r="44" spans="1:9" s="72" customFormat="1" ht="15.75" customHeight="1">
      <c r="A44" s="77"/>
      <c r="B44" s="76" t="s">
        <v>180</v>
      </c>
      <c r="C44" s="83" t="s">
        <v>204</v>
      </c>
      <c r="D44" s="78">
        <v>6700</v>
      </c>
      <c r="E44" s="78">
        <v>6919.65</v>
      </c>
      <c r="F44" s="76" t="s">
        <v>180</v>
      </c>
      <c r="G44" s="76" t="s">
        <v>180</v>
      </c>
      <c r="H44" s="78">
        <f>E44</f>
        <v>6919.65</v>
      </c>
      <c r="I44" s="78">
        <f>D44-H44</f>
        <v>-219.64999999999964</v>
      </c>
    </row>
    <row r="45" spans="1:9" s="72" customFormat="1" ht="15.75" customHeight="1">
      <c r="A45" s="77"/>
      <c r="B45" s="76" t="s">
        <v>180</v>
      </c>
      <c r="C45" s="83" t="s">
        <v>247</v>
      </c>
      <c r="D45" s="78">
        <v>0</v>
      </c>
      <c r="E45" s="78">
        <v>0</v>
      </c>
      <c r="F45" s="76" t="s">
        <v>180</v>
      </c>
      <c r="G45" s="76" t="s">
        <v>180</v>
      </c>
      <c r="H45" s="78">
        <f>E45</f>
        <v>0</v>
      </c>
      <c r="I45" s="78">
        <f>D45-H45</f>
        <v>0</v>
      </c>
    </row>
    <row r="46" spans="1:9" s="72" customFormat="1" ht="15.75" customHeight="1">
      <c r="A46" s="77"/>
      <c r="B46" s="76" t="s">
        <v>180</v>
      </c>
      <c r="C46" s="83" t="s">
        <v>278</v>
      </c>
      <c r="D46" s="78">
        <v>0</v>
      </c>
      <c r="E46" s="78">
        <v>0</v>
      </c>
      <c r="F46" s="76" t="s">
        <v>180</v>
      </c>
      <c r="G46" s="76" t="s">
        <v>180</v>
      </c>
      <c r="H46" s="78">
        <v>0</v>
      </c>
      <c r="I46" s="78">
        <v>0</v>
      </c>
    </row>
    <row r="47" spans="1:9" s="52" customFormat="1" ht="15.75" customHeight="1">
      <c r="A47" s="81"/>
      <c r="B47" s="76" t="s">
        <v>180</v>
      </c>
      <c r="C47" s="82" t="s">
        <v>262</v>
      </c>
      <c r="D47" s="74">
        <f>D48</f>
        <v>23100</v>
      </c>
      <c r="E47" s="74">
        <f>E48+E49+E50</f>
        <v>21988.38</v>
      </c>
      <c r="F47" s="76" t="s">
        <v>180</v>
      </c>
      <c r="G47" s="76" t="s">
        <v>180</v>
      </c>
      <c r="H47" s="74">
        <f t="shared" ref="H47:H52" si="8">E47</f>
        <v>21988.38</v>
      </c>
      <c r="I47" s="74">
        <f t="shared" ref="I47:I53" si="9">D47-H47</f>
        <v>1111.619999999999</v>
      </c>
    </row>
    <row r="48" spans="1:9" s="72" customFormat="1" ht="15.75" customHeight="1">
      <c r="A48" s="77"/>
      <c r="B48" s="76" t="s">
        <v>180</v>
      </c>
      <c r="C48" s="83" t="s">
        <v>263</v>
      </c>
      <c r="D48" s="78">
        <v>23100</v>
      </c>
      <c r="E48" s="78">
        <v>20301.75</v>
      </c>
      <c r="F48" s="76" t="s">
        <v>180</v>
      </c>
      <c r="G48" s="76" t="s">
        <v>180</v>
      </c>
      <c r="H48" s="78">
        <f t="shared" si="8"/>
        <v>20301.75</v>
      </c>
      <c r="I48" s="78">
        <f t="shared" si="9"/>
        <v>2798.25</v>
      </c>
    </row>
    <row r="49" spans="1:9" s="72" customFormat="1" ht="15.75" customHeight="1">
      <c r="A49" s="77"/>
      <c r="B49" s="76" t="s">
        <v>180</v>
      </c>
      <c r="C49" s="83" t="s">
        <v>264</v>
      </c>
      <c r="D49" s="78">
        <v>0</v>
      </c>
      <c r="E49" s="78">
        <v>204.74</v>
      </c>
      <c r="F49" s="76" t="s">
        <v>180</v>
      </c>
      <c r="G49" s="76" t="s">
        <v>180</v>
      </c>
      <c r="H49" s="78">
        <f t="shared" si="8"/>
        <v>204.74</v>
      </c>
      <c r="I49" s="78">
        <f t="shared" si="9"/>
        <v>-204.74</v>
      </c>
    </row>
    <row r="50" spans="1:9" s="72" customFormat="1" ht="15.75" customHeight="1">
      <c r="A50" s="77"/>
      <c r="B50" s="76" t="s">
        <v>180</v>
      </c>
      <c r="C50" s="83" t="s">
        <v>390</v>
      </c>
      <c r="D50" s="78">
        <v>0</v>
      </c>
      <c r="E50" s="78">
        <v>1481.89</v>
      </c>
      <c r="F50" s="76" t="s">
        <v>180</v>
      </c>
      <c r="G50" s="76" t="s">
        <v>180</v>
      </c>
      <c r="H50" s="78">
        <f t="shared" si="8"/>
        <v>1481.89</v>
      </c>
      <c r="I50" s="78">
        <f t="shared" ref="I50" si="10">D50-H50</f>
        <v>-1481.89</v>
      </c>
    </row>
    <row r="51" spans="1:9" s="52" customFormat="1" ht="15.75" customHeight="1">
      <c r="A51" s="81"/>
      <c r="B51" s="76" t="s">
        <v>180</v>
      </c>
      <c r="C51" s="82" t="s">
        <v>387</v>
      </c>
      <c r="D51" s="74">
        <v>0</v>
      </c>
      <c r="E51" s="74">
        <v>-77.209999999999994</v>
      </c>
      <c r="F51" s="76" t="s">
        <v>180</v>
      </c>
      <c r="G51" s="76" t="s">
        <v>180</v>
      </c>
      <c r="H51" s="74">
        <f t="shared" si="8"/>
        <v>-77.209999999999994</v>
      </c>
      <c r="I51" s="74">
        <f>D51-H51</f>
        <v>77.209999999999994</v>
      </c>
    </row>
    <row r="52" spans="1:9" s="52" customFormat="1" ht="21" customHeight="1">
      <c r="A52" s="81" t="s">
        <v>258</v>
      </c>
      <c r="B52" s="76" t="s">
        <v>180</v>
      </c>
      <c r="C52" s="82" t="s">
        <v>261</v>
      </c>
      <c r="D52" s="74">
        <f>D53+D54</f>
        <v>0</v>
      </c>
      <c r="E52" s="74">
        <f>E53+E54</f>
        <v>4789.16</v>
      </c>
      <c r="F52" s="76" t="s">
        <v>180</v>
      </c>
      <c r="G52" s="76" t="s">
        <v>180</v>
      </c>
      <c r="H52" s="74">
        <f t="shared" si="8"/>
        <v>4789.16</v>
      </c>
      <c r="I52" s="74">
        <f t="shared" si="9"/>
        <v>-4789.16</v>
      </c>
    </row>
    <row r="53" spans="1:9" s="72" customFormat="1" ht="21" customHeight="1">
      <c r="A53" s="81"/>
      <c r="B53" s="76" t="s">
        <v>180</v>
      </c>
      <c r="C53" s="83" t="s">
        <v>259</v>
      </c>
      <c r="D53" s="83" t="s">
        <v>181</v>
      </c>
      <c r="E53" s="78">
        <v>4792.79</v>
      </c>
      <c r="F53" s="99" t="s">
        <v>180</v>
      </c>
      <c r="G53" s="99" t="s">
        <v>180</v>
      </c>
      <c r="H53" s="78">
        <f t="shared" ref="H53:H61" si="11">E53</f>
        <v>4792.79</v>
      </c>
      <c r="I53" s="78">
        <f t="shared" si="9"/>
        <v>-4792.79</v>
      </c>
    </row>
    <row r="54" spans="1:9" s="72" customFormat="1" ht="15.75" customHeight="1">
      <c r="A54" s="81"/>
      <c r="B54" s="76" t="s">
        <v>180</v>
      </c>
      <c r="C54" s="83" t="s">
        <v>260</v>
      </c>
      <c r="D54" s="83" t="s">
        <v>181</v>
      </c>
      <c r="E54" s="78">
        <v>-3.63</v>
      </c>
      <c r="F54" s="99" t="s">
        <v>180</v>
      </c>
      <c r="G54" s="99" t="s">
        <v>180</v>
      </c>
      <c r="H54" s="78">
        <f t="shared" si="11"/>
        <v>-3.63</v>
      </c>
      <c r="I54" s="78">
        <v>0</v>
      </c>
    </row>
    <row r="55" spans="1:9" ht="15.75" customHeight="1">
      <c r="A55" s="81" t="s">
        <v>118</v>
      </c>
      <c r="B55" s="76"/>
      <c r="C55" s="82" t="s">
        <v>221</v>
      </c>
      <c r="D55" s="74">
        <f>D56+D60</f>
        <v>257500</v>
      </c>
      <c r="E55" s="74">
        <f>E56+E60</f>
        <v>123546.87000000001</v>
      </c>
      <c r="F55" s="76" t="s">
        <v>180</v>
      </c>
      <c r="G55" s="76" t="s">
        <v>180</v>
      </c>
      <c r="H55" s="74">
        <f>H56+H60</f>
        <v>123546.87000000001</v>
      </c>
      <c r="I55" s="74">
        <f>D55-H55</f>
        <v>133953.13</v>
      </c>
    </row>
    <row r="56" spans="1:9" ht="15.75" customHeight="1">
      <c r="A56" s="77" t="s">
        <v>118</v>
      </c>
      <c r="B56" s="76" t="s">
        <v>180</v>
      </c>
      <c r="C56" s="80" t="s">
        <v>220</v>
      </c>
      <c r="D56" s="74">
        <f>D57</f>
        <v>257500</v>
      </c>
      <c r="E56" s="58">
        <f>E57+E58+E59</f>
        <v>123546.87000000001</v>
      </c>
      <c r="F56" s="76" t="s">
        <v>180</v>
      </c>
      <c r="G56" s="76" t="s">
        <v>180</v>
      </c>
      <c r="H56" s="78">
        <f>E56</f>
        <v>123546.87000000001</v>
      </c>
      <c r="I56" s="78">
        <f>D56-H56</f>
        <v>133953.13</v>
      </c>
    </row>
    <row r="57" spans="1:9" ht="15.75" customHeight="1">
      <c r="A57" s="77"/>
      <c r="B57" s="76" t="s">
        <v>180</v>
      </c>
      <c r="C57" s="80" t="s">
        <v>211</v>
      </c>
      <c r="D57" s="78">
        <v>257500</v>
      </c>
      <c r="E57" s="58">
        <v>123489.82</v>
      </c>
      <c r="F57" s="76" t="s">
        <v>180</v>
      </c>
      <c r="G57" s="76" t="s">
        <v>180</v>
      </c>
      <c r="H57" s="78">
        <f t="shared" si="11"/>
        <v>123489.82</v>
      </c>
      <c r="I57" s="78">
        <f>D57-H57</f>
        <v>134010.18</v>
      </c>
    </row>
    <row r="58" spans="1:9" ht="15.75" customHeight="1">
      <c r="A58" s="77"/>
      <c r="B58" s="76" t="s">
        <v>180</v>
      </c>
      <c r="C58" s="80" t="s">
        <v>212</v>
      </c>
      <c r="D58" s="80" t="s">
        <v>181</v>
      </c>
      <c r="E58" s="58">
        <v>57.05</v>
      </c>
      <c r="F58" s="76" t="s">
        <v>180</v>
      </c>
      <c r="G58" s="76" t="s">
        <v>180</v>
      </c>
      <c r="H58" s="78">
        <f t="shared" si="11"/>
        <v>57.05</v>
      </c>
      <c r="I58" s="78">
        <f>D58-H58</f>
        <v>-57.05</v>
      </c>
    </row>
    <row r="59" spans="1:9" ht="19.5" customHeight="1">
      <c r="A59" s="81"/>
      <c r="B59" s="76" t="s">
        <v>180</v>
      </c>
      <c r="C59" s="83" t="s">
        <v>213</v>
      </c>
      <c r="D59" s="83" t="s">
        <v>181</v>
      </c>
      <c r="E59" s="78">
        <v>0</v>
      </c>
      <c r="F59" s="99" t="s">
        <v>180</v>
      </c>
      <c r="G59" s="99" t="s">
        <v>180</v>
      </c>
      <c r="H59" s="78">
        <f t="shared" si="11"/>
        <v>0</v>
      </c>
      <c r="I59" s="78">
        <v>0</v>
      </c>
    </row>
    <row r="60" spans="1:9" s="52" customFormat="1" ht="21" customHeight="1">
      <c r="A60" s="81" t="s">
        <v>208</v>
      </c>
      <c r="B60" s="76"/>
      <c r="C60" s="82" t="s">
        <v>206</v>
      </c>
      <c r="D60" s="82" t="s">
        <v>181</v>
      </c>
      <c r="E60" s="74">
        <f>E61+E62</f>
        <v>0</v>
      </c>
      <c r="F60" s="76" t="s">
        <v>180</v>
      </c>
      <c r="G60" s="76" t="s">
        <v>180</v>
      </c>
      <c r="H60" s="74">
        <f t="shared" si="11"/>
        <v>0</v>
      </c>
      <c r="I60" s="74">
        <f>I61+I62</f>
        <v>0</v>
      </c>
    </row>
    <row r="61" spans="1:9" ht="15.75" customHeight="1">
      <c r="A61" s="77"/>
      <c r="B61" s="76"/>
      <c r="C61" s="80" t="s">
        <v>207</v>
      </c>
      <c r="D61" s="80" t="s">
        <v>181</v>
      </c>
      <c r="E61" s="58">
        <v>0</v>
      </c>
      <c r="F61" s="76" t="s">
        <v>180</v>
      </c>
      <c r="G61" s="76" t="s">
        <v>180</v>
      </c>
      <c r="H61" s="78">
        <f t="shared" si="11"/>
        <v>0</v>
      </c>
      <c r="I61" s="78">
        <f>D61-H61</f>
        <v>0</v>
      </c>
    </row>
    <row r="62" spans="1:9" ht="15.75" customHeight="1">
      <c r="A62" s="77"/>
      <c r="B62" s="76"/>
      <c r="C62" s="80" t="s">
        <v>215</v>
      </c>
      <c r="D62" s="80" t="s">
        <v>181</v>
      </c>
      <c r="E62" s="58">
        <v>0</v>
      </c>
      <c r="F62" s="76" t="s">
        <v>180</v>
      </c>
      <c r="G62" s="76" t="s">
        <v>180</v>
      </c>
      <c r="H62" s="78">
        <f t="shared" ref="H62:H68" si="12">E62</f>
        <v>0</v>
      </c>
      <c r="I62" s="78">
        <v>0</v>
      </c>
    </row>
    <row r="63" spans="1:9" ht="15.75" customHeight="1">
      <c r="A63" s="81" t="s">
        <v>127</v>
      </c>
      <c r="B63" s="76" t="s">
        <v>180</v>
      </c>
      <c r="C63" s="82" t="s">
        <v>116</v>
      </c>
      <c r="D63" s="74">
        <f>D64+D67+D71</f>
        <v>2916300</v>
      </c>
      <c r="E63" s="74">
        <f>E64+E67+E71</f>
        <v>2481876.5100000002</v>
      </c>
      <c r="F63" s="76" t="s">
        <v>180</v>
      </c>
      <c r="G63" s="76" t="s">
        <v>180</v>
      </c>
      <c r="H63" s="74">
        <f t="shared" si="12"/>
        <v>2481876.5100000002</v>
      </c>
      <c r="I63" s="74">
        <f t="shared" ref="I63:I67" si="13">D63-H63</f>
        <v>434423.48999999976</v>
      </c>
    </row>
    <row r="64" spans="1:9" ht="15.75" customHeight="1">
      <c r="A64" s="77" t="s">
        <v>172</v>
      </c>
      <c r="B64" s="76" t="s">
        <v>180</v>
      </c>
      <c r="C64" s="82" t="s">
        <v>105</v>
      </c>
      <c r="D64" s="74">
        <f>D65</f>
        <v>122000</v>
      </c>
      <c r="E64" s="74">
        <f>E65+E66</f>
        <v>79577.48000000001</v>
      </c>
      <c r="F64" s="76" t="s">
        <v>180</v>
      </c>
      <c r="G64" s="76" t="s">
        <v>180</v>
      </c>
      <c r="H64" s="74">
        <f t="shared" si="12"/>
        <v>79577.48000000001</v>
      </c>
      <c r="I64" s="74">
        <f t="shared" si="13"/>
        <v>42422.51999999999</v>
      </c>
    </row>
    <row r="65" spans="1:9" ht="15.75" customHeight="1">
      <c r="A65" s="77"/>
      <c r="B65" s="76" t="s">
        <v>180</v>
      </c>
      <c r="C65" s="80" t="s">
        <v>106</v>
      </c>
      <c r="D65" s="78">
        <v>122000</v>
      </c>
      <c r="E65" s="58">
        <v>79341.460000000006</v>
      </c>
      <c r="F65" s="76" t="s">
        <v>180</v>
      </c>
      <c r="G65" s="76" t="s">
        <v>180</v>
      </c>
      <c r="H65" s="78">
        <f t="shared" si="12"/>
        <v>79341.460000000006</v>
      </c>
      <c r="I65" s="78">
        <f t="shared" si="13"/>
        <v>42658.539999999994</v>
      </c>
    </row>
    <row r="66" spans="1:9" ht="15.75" customHeight="1">
      <c r="A66" s="81"/>
      <c r="B66" s="76" t="s">
        <v>180</v>
      </c>
      <c r="C66" s="83" t="s">
        <v>107</v>
      </c>
      <c r="D66" s="78">
        <v>0</v>
      </c>
      <c r="E66" s="78">
        <v>236.02</v>
      </c>
      <c r="F66" s="99" t="s">
        <v>180</v>
      </c>
      <c r="G66" s="99" t="s">
        <v>180</v>
      </c>
      <c r="H66" s="78">
        <f t="shared" si="12"/>
        <v>236.02</v>
      </c>
      <c r="I66" s="78">
        <f t="shared" si="13"/>
        <v>-236.02</v>
      </c>
    </row>
    <row r="67" spans="1:9" ht="15.75" customHeight="1">
      <c r="A67" s="77" t="s">
        <v>120</v>
      </c>
      <c r="B67" s="76" t="s">
        <v>180</v>
      </c>
      <c r="C67" s="82" t="s">
        <v>108</v>
      </c>
      <c r="D67" s="74">
        <f>D68</f>
        <v>2704300</v>
      </c>
      <c r="E67" s="74">
        <f>E68+E69+E70</f>
        <v>2320905.0700000003</v>
      </c>
      <c r="F67" s="76" t="s">
        <v>180</v>
      </c>
      <c r="G67" s="76" t="s">
        <v>180</v>
      </c>
      <c r="H67" s="74">
        <f t="shared" si="12"/>
        <v>2320905.0700000003</v>
      </c>
      <c r="I67" s="74">
        <f t="shared" si="13"/>
        <v>383394.9299999997</v>
      </c>
    </row>
    <row r="68" spans="1:9" ht="15.75" customHeight="1">
      <c r="A68" s="77"/>
      <c r="B68" s="76" t="s">
        <v>180</v>
      </c>
      <c r="C68" s="80" t="s">
        <v>109</v>
      </c>
      <c r="D68" s="78">
        <v>2704300</v>
      </c>
      <c r="E68" s="58">
        <v>2309977.1</v>
      </c>
      <c r="F68" s="76" t="s">
        <v>180</v>
      </c>
      <c r="G68" s="76" t="s">
        <v>180</v>
      </c>
      <c r="H68" s="78">
        <f t="shared" si="12"/>
        <v>2309977.1</v>
      </c>
      <c r="I68" s="78">
        <f>D68-H68</f>
        <v>394322.89999999991</v>
      </c>
    </row>
    <row r="69" spans="1:9" ht="15.75" customHeight="1">
      <c r="A69" s="81"/>
      <c r="B69" s="76" t="s">
        <v>180</v>
      </c>
      <c r="C69" s="83" t="s">
        <v>110</v>
      </c>
      <c r="D69" s="83" t="s">
        <v>181</v>
      </c>
      <c r="E69" s="78">
        <v>10869.37</v>
      </c>
      <c r="F69" s="99" t="s">
        <v>180</v>
      </c>
      <c r="G69" s="99" t="s">
        <v>180</v>
      </c>
      <c r="H69" s="78">
        <f t="shared" ref="H69:H84" si="14">E69</f>
        <v>10869.37</v>
      </c>
      <c r="I69" s="78">
        <f>D69-H69</f>
        <v>-10869.37</v>
      </c>
    </row>
    <row r="70" spans="1:9" ht="15.75" customHeight="1">
      <c r="A70" s="77"/>
      <c r="B70" s="76" t="s">
        <v>180</v>
      </c>
      <c r="C70" s="80" t="s">
        <v>111</v>
      </c>
      <c r="D70" s="80" t="s">
        <v>181</v>
      </c>
      <c r="E70" s="58">
        <v>58.6</v>
      </c>
      <c r="F70" s="76" t="s">
        <v>180</v>
      </c>
      <c r="G70" s="76" t="s">
        <v>180</v>
      </c>
      <c r="H70" s="78">
        <f t="shared" si="14"/>
        <v>58.6</v>
      </c>
      <c r="I70" s="78">
        <v>0</v>
      </c>
    </row>
    <row r="71" spans="1:9" ht="15.75" customHeight="1">
      <c r="A71" s="77" t="s">
        <v>121</v>
      </c>
      <c r="B71" s="76" t="s">
        <v>180</v>
      </c>
      <c r="C71" s="82" t="s">
        <v>112</v>
      </c>
      <c r="D71" s="74">
        <f>D72</f>
        <v>90000</v>
      </c>
      <c r="E71" s="74">
        <f>E72+E73+E74</f>
        <v>81393.960000000006</v>
      </c>
      <c r="F71" s="76" t="s">
        <v>180</v>
      </c>
      <c r="G71" s="76" t="s">
        <v>180</v>
      </c>
      <c r="H71" s="74">
        <f t="shared" si="14"/>
        <v>81393.960000000006</v>
      </c>
      <c r="I71" s="74">
        <f>D71-H71</f>
        <v>8606.0399999999936</v>
      </c>
    </row>
    <row r="72" spans="1:9" ht="15.75" customHeight="1">
      <c r="A72" s="77"/>
      <c r="B72" s="76" t="s">
        <v>180</v>
      </c>
      <c r="C72" s="80" t="s">
        <v>113</v>
      </c>
      <c r="D72" s="78">
        <v>90000</v>
      </c>
      <c r="E72" s="58">
        <v>80343.740000000005</v>
      </c>
      <c r="F72" s="76" t="s">
        <v>180</v>
      </c>
      <c r="G72" s="76" t="s">
        <v>180</v>
      </c>
      <c r="H72" s="78">
        <f t="shared" si="14"/>
        <v>80343.740000000005</v>
      </c>
      <c r="I72" s="78">
        <f>D72-H72</f>
        <v>9656.2599999999948</v>
      </c>
    </row>
    <row r="73" spans="1:9" s="52" customFormat="1" ht="15.75" customHeight="1">
      <c r="A73" s="81"/>
      <c r="B73" s="76" t="s">
        <v>180</v>
      </c>
      <c r="C73" s="83" t="s">
        <v>114</v>
      </c>
      <c r="D73" s="83" t="s">
        <v>181</v>
      </c>
      <c r="E73" s="78">
        <v>361.62</v>
      </c>
      <c r="F73" s="99" t="s">
        <v>180</v>
      </c>
      <c r="G73" s="99" t="s">
        <v>180</v>
      </c>
      <c r="H73" s="78">
        <f t="shared" si="14"/>
        <v>361.62</v>
      </c>
      <c r="I73" s="78">
        <f t="shared" ref="I73:I84" si="15">D73-H73</f>
        <v>-361.62</v>
      </c>
    </row>
    <row r="74" spans="1:9" ht="15.75" customHeight="1">
      <c r="A74" s="77"/>
      <c r="B74" s="76" t="s">
        <v>180</v>
      </c>
      <c r="C74" s="80" t="s">
        <v>187</v>
      </c>
      <c r="D74" s="83" t="s">
        <v>181</v>
      </c>
      <c r="E74" s="78">
        <v>688.6</v>
      </c>
      <c r="F74" s="76" t="s">
        <v>180</v>
      </c>
      <c r="G74" s="76" t="s">
        <v>180</v>
      </c>
      <c r="H74" s="78">
        <f t="shared" si="14"/>
        <v>688.6</v>
      </c>
      <c r="I74" s="78">
        <f t="shared" si="15"/>
        <v>-688.6</v>
      </c>
    </row>
    <row r="75" spans="1:9" ht="15.95" customHeight="1">
      <c r="A75" s="77" t="s">
        <v>119</v>
      </c>
      <c r="B75" s="76" t="s">
        <v>180</v>
      </c>
      <c r="C75" s="82" t="s">
        <v>272</v>
      </c>
      <c r="D75" s="74">
        <v>16700</v>
      </c>
      <c r="E75" s="74">
        <v>15420</v>
      </c>
      <c r="F75" s="76" t="s">
        <v>180</v>
      </c>
      <c r="G75" s="76" t="s">
        <v>180</v>
      </c>
      <c r="H75" s="74">
        <f t="shared" si="14"/>
        <v>15420</v>
      </c>
      <c r="I75" s="74">
        <f t="shared" si="15"/>
        <v>1280</v>
      </c>
    </row>
    <row r="76" spans="1:9" ht="15.95" customHeight="1">
      <c r="A76" s="77" t="s">
        <v>160</v>
      </c>
      <c r="B76" s="76" t="s">
        <v>180</v>
      </c>
      <c r="C76" s="82" t="s">
        <v>257</v>
      </c>
      <c r="D76" s="74">
        <f>D77</f>
        <v>0</v>
      </c>
      <c r="E76" s="74">
        <v>0</v>
      </c>
      <c r="F76" s="76" t="s">
        <v>180</v>
      </c>
      <c r="G76" s="76" t="s">
        <v>180</v>
      </c>
      <c r="H76" s="74">
        <f t="shared" ref="H76" si="16">E76</f>
        <v>0</v>
      </c>
      <c r="I76" s="74">
        <f t="shared" ref="I76" si="17">D76-H76</f>
        <v>0</v>
      </c>
    </row>
    <row r="77" spans="1:9" ht="15.95" customHeight="1">
      <c r="A77" s="77" t="s">
        <v>160</v>
      </c>
      <c r="B77" s="76" t="s">
        <v>180</v>
      </c>
      <c r="C77" s="83" t="s">
        <v>284</v>
      </c>
      <c r="D77" s="78">
        <v>0</v>
      </c>
      <c r="E77" s="78">
        <v>0</v>
      </c>
      <c r="F77" s="121" t="s">
        <v>180</v>
      </c>
      <c r="G77" s="121" t="s">
        <v>180</v>
      </c>
      <c r="H77" s="78">
        <f t="shared" si="14"/>
        <v>0</v>
      </c>
      <c r="I77" s="78">
        <f t="shared" si="15"/>
        <v>0</v>
      </c>
    </row>
    <row r="78" spans="1:9" ht="15.95" customHeight="1">
      <c r="A78" s="77" t="s">
        <v>160</v>
      </c>
      <c r="B78" s="76" t="s">
        <v>180</v>
      </c>
      <c r="C78" s="83" t="s">
        <v>285</v>
      </c>
      <c r="D78" s="78">
        <v>0</v>
      </c>
      <c r="E78" s="78">
        <v>0</v>
      </c>
      <c r="F78" s="121" t="s">
        <v>180</v>
      </c>
      <c r="G78" s="121" t="s">
        <v>180</v>
      </c>
      <c r="H78" s="78">
        <f t="shared" ref="H78" si="18">E78</f>
        <v>0</v>
      </c>
      <c r="I78" s="78">
        <f t="shared" ref="I78" si="19">D78-H78</f>
        <v>0</v>
      </c>
    </row>
    <row r="79" spans="1:9" s="52" customFormat="1" ht="18.75" customHeight="1">
      <c r="A79" s="81" t="s">
        <v>126</v>
      </c>
      <c r="B79" s="76" t="s">
        <v>180</v>
      </c>
      <c r="C79" s="82" t="s">
        <v>171</v>
      </c>
      <c r="D79" s="74">
        <f>D80+D83+D84+D85+D86+D89+D88</f>
        <v>952300</v>
      </c>
      <c r="E79" s="74">
        <f>E80+E83+E84+E86+E87+E88</f>
        <v>501497.16000000003</v>
      </c>
      <c r="F79" s="76" t="s">
        <v>180</v>
      </c>
      <c r="G79" s="76" t="s">
        <v>180</v>
      </c>
      <c r="H79" s="74">
        <f t="shared" si="14"/>
        <v>501497.16000000003</v>
      </c>
      <c r="I79" s="74">
        <f t="shared" si="15"/>
        <v>450802.83999999997</v>
      </c>
    </row>
    <row r="80" spans="1:9" s="52" customFormat="1" ht="15.95" customHeight="1">
      <c r="A80" s="81" t="s">
        <v>170</v>
      </c>
      <c r="B80" s="76" t="s">
        <v>180</v>
      </c>
      <c r="C80" s="82" t="s">
        <v>281</v>
      </c>
      <c r="D80" s="74">
        <f>D81+D82</f>
        <v>734000</v>
      </c>
      <c r="E80" s="74">
        <f>E81+E82</f>
        <v>346440.83</v>
      </c>
      <c r="F80" s="76" t="s">
        <v>180</v>
      </c>
      <c r="G80" s="76" t="s">
        <v>180</v>
      </c>
      <c r="H80" s="74">
        <f t="shared" si="14"/>
        <v>346440.83</v>
      </c>
      <c r="I80" s="74">
        <f t="shared" si="15"/>
        <v>387559.17</v>
      </c>
    </row>
    <row r="81" spans="1:9" s="52" customFormat="1" ht="19.5" customHeight="1">
      <c r="A81" s="81" t="s">
        <v>122</v>
      </c>
      <c r="B81" s="76" t="s">
        <v>180</v>
      </c>
      <c r="C81" s="82" t="s">
        <v>244</v>
      </c>
      <c r="D81" s="74">
        <v>583800</v>
      </c>
      <c r="E81" s="74">
        <v>256033.22</v>
      </c>
      <c r="F81" s="76" t="s">
        <v>180</v>
      </c>
      <c r="G81" s="76" t="s">
        <v>180</v>
      </c>
      <c r="H81" s="74">
        <f t="shared" si="14"/>
        <v>256033.22</v>
      </c>
      <c r="I81" s="74">
        <f t="shared" si="15"/>
        <v>327766.78000000003</v>
      </c>
    </row>
    <row r="82" spans="1:9" s="52" customFormat="1" ht="34.5" customHeight="1">
      <c r="A82" s="81" t="s">
        <v>174</v>
      </c>
      <c r="B82" s="76" t="s">
        <v>180</v>
      </c>
      <c r="C82" s="82" t="s">
        <v>193</v>
      </c>
      <c r="D82" s="74">
        <v>150200</v>
      </c>
      <c r="E82" s="74">
        <v>90407.61</v>
      </c>
      <c r="F82" s="76" t="s">
        <v>180</v>
      </c>
      <c r="G82" s="76" t="s">
        <v>180</v>
      </c>
      <c r="H82" s="74">
        <f t="shared" si="14"/>
        <v>90407.61</v>
      </c>
      <c r="I82" s="74">
        <f t="shared" si="15"/>
        <v>59792.39</v>
      </c>
    </row>
    <row r="83" spans="1:9" ht="20.25" customHeight="1">
      <c r="A83" s="84" t="s">
        <v>399</v>
      </c>
      <c r="B83" s="76" t="s">
        <v>180</v>
      </c>
      <c r="C83" s="82" t="s">
        <v>403</v>
      </c>
      <c r="D83" s="74">
        <v>23800</v>
      </c>
      <c r="E83" s="74">
        <v>23745</v>
      </c>
      <c r="F83" s="76" t="s">
        <v>180</v>
      </c>
      <c r="G83" s="74" t="s">
        <v>180</v>
      </c>
      <c r="H83" s="74">
        <f t="shared" ref="H83" si="20">E83</f>
        <v>23745</v>
      </c>
      <c r="I83" s="74">
        <f t="shared" ref="I83" si="21">D83-H83</f>
        <v>55</v>
      </c>
    </row>
    <row r="84" spans="1:9" ht="20.25" customHeight="1">
      <c r="A84" s="84" t="s">
        <v>168</v>
      </c>
      <c r="B84" s="76" t="s">
        <v>180</v>
      </c>
      <c r="C84" s="82" t="s">
        <v>245</v>
      </c>
      <c r="D84" s="74">
        <v>32800</v>
      </c>
      <c r="E84" s="74">
        <v>19556.330000000002</v>
      </c>
      <c r="F84" s="76" t="s">
        <v>180</v>
      </c>
      <c r="G84" s="74" t="s">
        <v>180</v>
      </c>
      <c r="H84" s="74">
        <f t="shared" si="14"/>
        <v>19556.330000000002</v>
      </c>
      <c r="I84" s="74">
        <f t="shared" si="15"/>
        <v>13243.669999999998</v>
      </c>
    </row>
    <row r="85" spans="1:9" s="54" customFormat="1" ht="33.75" customHeight="1">
      <c r="A85" s="95" t="s">
        <v>173</v>
      </c>
      <c r="B85" s="74" t="s">
        <v>180</v>
      </c>
      <c r="C85" s="74" t="s">
        <v>404</v>
      </c>
      <c r="D85" s="74">
        <v>50000</v>
      </c>
      <c r="E85" s="74">
        <v>0</v>
      </c>
      <c r="F85" s="74" t="s">
        <v>180</v>
      </c>
      <c r="G85" s="74" t="s">
        <v>180</v>
      </c>
      <c r="H85" s="74">
        <f>E85</f>
        <v>0</v>
      </c>
      <c r="I85" s="74">
        <v>0</v>
      </c>
    </row>
    <row r="86" spans="1:9" s="54" customFormat="1" ht="33.75" customHeight="1">
      <c r="A86" s="95" t="s">
        <v>173</v>
      </c>
      <c r="B86" s="74" t="s">
        <v>180</v>
      </c>
      <c r="C86" s="74" t="s">
        <v>246</v>
      </c>
      <c r="D86" s="74">
        <v>86200</v>
      </c>
      <c r="E86" s="74">
        <v>86255</v>
      </c>
      <c r="F86" s="74" t="s">
        <v>180</v>
      </c>
      <c r="G86" s="74" t="s">
        <v>180</v>
      </c>
      <c r="H86" s="74">
        <f>E86</f>
        <v>86255</v>
      </c>
      <c r="I86" s="74">
        <v>0</v>
      </c>
    </row>
    <row r="87" spans="1:9" s="54" customFormat="1" ht="33" customHeight="1">
      <c r="A87" s="95" t="s">
        <v>275</v>
      </c>
      <c r="B87" s="74" t="s">
        <v>180</v>
      </c>
      <c r="C87" s="74" t="s">
        <v>279</v>
      </c>
      <c r="D87" s="74">
        <v>0</v>
      </c>
      <c r="E87" s="74">
        <v>500</v>
      </c>
      <c r="F87" s="74" t="s">
        <v>180</v>
      </c>
      <c r="G87" s="74" t="s">
        <v>180</v>
      </c>
      <c r="H87" s="74">
        <f>E87</f>
        <v>500</v>
      </c>
      <c r="I87" s="74">
        <f>D87-H87</f>
        <v>-500</v>
      </c>
    </row>
    <row r="88" spans="1:9" s="54" customFormat="1" ht="33" customHeight="1">
      <c r="A88" s="95" t="s">
        <v>275</v>
      </c>
      <c r="B88" s="74" t="s">
        <v>180</v>
      </c>
      <c r="C88" s="74" t="s">
        <v>277</v>
      </c>
      <c r="D88" s="74">
        <v>2400</v>
      </c>
      <c r="E88" s="74">
        <v>25000</v>
      </c>
      <c r="F88" s="74" t="s">
        <v>180</v>
      </c>
      <c r="G88" s="74" t="s">
        <v>180</v>
      </c>
      <c r="H88" s="74">
        <f>E88</f>
        <v>25000</v>
      </c>
      <c r="I88" s="74">
        <f>D88-H88</f>
        <v>-22600</v>
      </c>
    </row>
    <row r="89" spans="1:9" s="54" customFormat="1" ht="34.5" customHeight="1">
      <c r="A89" s="95" t="s">
        <v>269</v>
      </c>
      <c r="B89" s="74" t="s">
        <v>180</v>
      </c>
      <c r="C89" s="74" t="s">
        <v>270</v>
      </c>
      <c r="D89" s="74">
        <v>23100</v>
      </c>
      <c r="E89" s="74">
        <v>0</v>
      </c>
      <c r="F89" s="74" t="s">
        <v>180</v>
      </c>
      <c r="G89" s="74" t="s">
        <v>180</v>
      </c>
      <c r="H89" s="74">
        <f>E89</f>
        <v>0</v>
      </c>
      <c r="I89" s="74">
        <f>D89-H89</f>
        <v>23100</v>
      </c>
    </row>
    <row r="90" spans="1:9" ht="15.95" customHeight="1">
      <c r="A90" s="84" t="s">
        <v>167</v>
      </c>
      <c r="B90" s="76" t="s">
        <v>180</v>
      </c>
      <c r="C90" s="82" t="s">
        <v>115</v>
      </c>
      <c r="D90" s="74">
        <v>0</v>
      </c>
      <c r="E90" s="74">
        <v>0</v>
      </c>
      <c r="F90" s="76" t="s">
        <v>180</v>
      </c>
      <c r="G90" s="74" t="s">
        <v>180</v>
      </c>
      <c r="H90" s="74">
        <v>0</v>
      </c>
      <c r="I90" s="74">
        <v>0</v>
      </c>
    </row>
    <row r="91" spans="1:9" ht="15.95" customHeight="1">
      <c r="A91" s="84" t="s">
        <v>195</v>
      </c>
      <c r="B91" s="76" t="s">
        <v>180</v>
      </c>
      <c r="C91" s="82" t="s">
        <v>248</v>
      </c>
      <c r="D91" s="74">
        <v>0</v>
      </c>
      <c r="E91" s="74">
        <v>0</v>
      </c>
      <c r="F91" s="76" t="s">
        <v>180</v>
      </c>
      <c r="G91" s="74">
        <v>134776.26</v>
      </c>
      <c r="H91" s="74">
        <f>G91</f>
        <v>134776.26</v>
      </c>
      <c r="I91" s="74">
        <f>D91-H91</f>
        <v>-134776.26</v>
      </c>
    </row>
    <row r="92" spans="1:9" ht="15">
      <c r="B92" s="33" t="s">
        <v>79</v>
      </c>
      <c r="C92" s="11"/>
      <c r="D92" s="10"/>
      <c r="E92" s="10"/>
      <c r="F92" s="10"/>
      <c r="G92" s="10"/>
      <c r="I92" s="40" t="s">
        <v>49</v>
      </c>
    </row>
    <row r="93" spans="1:9" ht="5.25" customHeight="1">
      <c r="A93" s="32"/>
      <c r="B93" s="38"/>
      <c r="C93" s="13"/>
      <c r="D93" s="14"/>
      <c r="E93" s="14"/>
      <c r="F93" s="14"/>
      <c r="G93" s="14"/>
      <c r="H93" s="14"/>
      <c r="I93" s="15"/>
    </row>
    <row r="94" spans="1:9">
      <c r="A94" s="6"/>
      <c r="B94" s="7"/>
      <c r="C94" s="7" t="s">
        <v>20</v>
      </c>
      <c r="D94" s="5"/>
      <c r="E94" s="24"/>
      <c r="F94" s="29" t="s">
        <v>9</v>
      </c>
      <c r="G94" s="25"/>
      <c r="H94" s="30"/>
      <c r="I94" s="27"/>
    </row>
    <row r="95" spans="1:9" ht="10.5" customHeight="1">
      <c r="A95" s="36"/>
      <c r="B95" s="7" t="s">
        <v>23</v>
      </c>
      <c r="C95" s="23" t="s">
        <v>21</v>
      </c>
      <c r="D95" s="5" t="s">
        <v>72</v>
      </c>
      <c r="E95" s="27" t="s">
        <v>96</v>
      </c>
      <c r="F95" s="31" t="s">
        <v>10</v>
      </c>
      <c r="G95" s="27" t="s">
        <v>13</v>
      </c>
      <c r="H95" s="26"/>
      <c r="I95" s="5" t="s">
        <v>4</v>
      </c>
    </row>
    <row r="96" spans="1:9" ht="10.5" customHeight="1">
      <c r="A96" s="7" t="s">
        <v>7</v>
      </c>
      <c r="B96" s="7" t="s">
        <v>24</v>
      </c>
      <c r="C96" s="23" t="s">
        <v>89</v>
      </c>
      <c r="D96" s="5" t="s">
        <v>73</v>
      </c>
      <c r="E96" s="28" t="s">
        <v>97</v>
      </c>
      <c r="F96" s="5" t="s">
        <v>11</v>
      </c>
      <c r="G96" s="5" t="s">
        <v>14</v>
      </c>
      <c r="H96" s="5" t="s">
        <v>15</v>
      </c>
      <c r="I96" s="5" t="s">
        <v>5</v>
      </c>
    </row>
    <row r="97" spans="1:9" ht="9.75" customHeight="1">
      <c r="A97" s="6"/>
      <c r="B97" s="7" t="s">
        <v>25</v>
      </c>
      <c r="C97" s="23" t="s">
        <v>90</v>
      </c>
      <c r="D97" s="5" t="s">
        <v>5</v>
      </c>
      <c r="E97" s="28" t="s">
        <v>98</v>
      </c>
      <c r="F97" s="5" t="s">
        <v>12</v>
      </c>
      <c r="G97" s="5"/>
      <c r="H97" s="5"/>
      <c r="I97" s="5"/>
    </row>
    <row r="98" spans="1:9" ht="10.5" customHeight="1">
      <c r="A98" s="6"/>
      <c r="B98" s="7"/>
      <c r="C98" s="23"/>
      <c r="D98" s="5"/>
      <c r="E98" s="28"/>
      <c r="F98" s="5"/>
      <c r="G98" s="5"/>
      <c r="H98" s="5"/>
      <c r="I98" s="73"/>
    </row>
    <row r="99" spans="1:9" ht="9.75" customHeight="1">
      <c r="A99" s="4">
        <v>1</v>
      </c>
      <c r="B99" s="86">
        <v>2</v>
      </c>
      <c r="C99" s="86">
        <v>3</v>
      </c>
      <c r="D99" s="27" t="s">
        <v>2</v>
      </c>
      <c r="E99" s="26" t="s">
        <v>3</v>
      </c>
      <c r="F99" s="27" t="s">
        <v>16</v>
      </c>
      <c r="G99" s="27" t="s">
        <v>17</v>
      </c>
      <c r="H99" s="27" t="s">
        <v>18</v>
      </c>
      <c r="I99" s="27" t="s">
        <v>19</v>
      </c>
    </row>
    <row r="100" spans="1:9" ht="34.5" customHeight="1">
      <c r="A100" s="8" t="s">
        <v>80</v>
      </c>
      <c r="B100" s="89" t="s">
        <v>249</v>
      </c>
      <c r="C100" s="110" t="s">
        <v>46</v>
      </c>
      <c r="D100" s="58">
        <f>D114</f>
        <v>215975.66999999993</v>
      </c>
      <c r="E100" s="96">
        <f>E118</f>
        <v>164909.66999999993</v>
      </c>
      <c r="F100" s="58" t="s">
        <v>180</v>
      </c>
      <c r="G100" s="78">
        <f>-G91</f>
        <v>-134776.26</v>
      </c>
      <c r="H100" s="78">
        <f>E100+G100</f>
        <v>30133.409999999916</v>
      </c>
      <c r="I100" s="58">
        <f>D100-H100</f>
        <v>185842.26</v>
      </c>
    </row>
    <row r="101" spans="1:9" ht="12.75" customHeight="1">
      <c r="A101" s="39" t="s">
        <v>37</v>
      </c>
      <c r="B101" s="133" t="s">
        <v>250</v>
      </c>
      <c r="C101" s="131" t="s">
        <v>46</v>
      </c>
      <c r="D101" s="131" t="s">
        <v>180</v>
      </c>
      <c r="E101" s="97"/>
      <c r="F101" s="57"/>
      <c r="G101" s="57"/>
      <c r="H101" s="57"/>
      <c r="I101" s="57"/>
    </row>
    <row r="102" spans="1:9" ht="24.75" customHeight="1">
      <c r="A102" s="8" t="s">
        <v>81</v>
      </c>
      <c r="B102" s="134"/>
      <c r="C102" s="132"/>
      <c r="D102" s="132"/>
      <c r="E102" s="98" t="s">
        <v>180</v>
      </c>
      <c r="F102" s="53" t="s">
        <v>180</v>
      </c>
      <c r="G102" s="53" t="s">
        <v>180</v>
      </c>
      <c r="H102" s="53" t="str">
        <f>E102</f>
        <v>-</v>
      </c>
      <c r="I102" s="122" t="s">
        <v>180</v>
      </c>
    </row>
    <row r="103" spans="1:9" ht="11.25" customHeight="1">
      <c r="A103" s="39" t="s">
        <v>36</v>
      </c>
      <c r="B103" s="131" t="s">
        <v>180</v>
      </c>
      <c r="C103" s="131" t="s">
        <v>180</v>
      </c>
      <c r="D103" s="131" t="s">
        <v>180</v>
      </c>
      <c r="E103" s="131" t="s">
        <v>180</v>
      </c>
      <c r="F103" s="131" t="s">
        <v>180</v>
      </c>
      <c r="G103" s="131" t="s">
        <v>180</v>
      </c>
      <c r="H103" s="131" t="s">
        <v>180</v>
      </c>
      <c r="I103" s="131" t="s">
        <v>180</v>
      </c>
    </row>
    <row r="104" spans="1:9" ht="10.5" customHeight="1">
      <c r="A104" s="8"/>
      <c r="B104" s="132"/>
      <c r="C104" s="132"/>
      <c r="D104" s="132"/>
      <c r="E104" s="132"/>
      <c r="F104" s="132"/>
      <c r="G104" s="132"/>
      <c r="H104" s="132"/>
      <c r="I104" s="132"/>
    </row>
    <row r="105" spans="1:9" s="46" customFormat="1" ht="14.25" customHeight="1">
      <c r="A105" s="53" t="s">
        <v>180</v>
      </c>
      <c r="B105" s="53" t="s">
        <v>180</v>
      </c>
      <c r="C105" s="53" t="s">
        <v>180</v>
      </c>
      <c r="D105" s="53" t="s">
        <v>180</v>
      </c>
      <c r="E105" s="98" t="s">
        <v>180</v>
      </c>
      <c r="F105" s="53" t="s">
        <v>180</v>
      </c>
      <c r="G105" s="53" t="s">
        <v>180</v>
      </c>
      <c r="H105" s="53" t="s">
        <v>180</v>
      </c>
      <c r="I105" s="58" t="s">
        <v>180</v>
      </c>
    </row>
    <row r="106" spans="1:9" s="46" customFormat="1" ht="18" customHeight="1">
      <c r="A106" s="53" t="s">
        <v>180</v>
      </c>
      <c r="B106" s="53" t="s">
        <v>180</v>
      </c>
      <c r="C106" s="53" t="s">
        <v>180</v>
      </c>
      <c r="D106" s="53" t="s">
        <v>180</v>
      </c>
      <c r="E106" s="98" t="s">
        <v>180</v>
      </c>
      <c r="F106" s="53" t="s">
        <v>180</v>
      </c>
      <c r="G106" s="53" t="s">
        <v>180</v>
      </c>
      <c r="H106" s="53" t="s">
        <v>180</v>
      </c>
      <c r="I106" s="56" t="s">
        <v>180</v>
      </c>
    </row>
    <row r="107" spans="1:9" s="46" customFormat="1" ht="15" customHeight="1">
      <c r="A107" s="53" t="s">
        <v>180</v>
      </c>
      <c r="B107" s="53" t="s">
        <v>180</v>
      </c>
      <c r="C107" s="53" t="s">
        <v>180</v>
      </c>
      <c r="D107" s="53" t="s">
        <v>180</v>
      </c>
      <c r="E107" s="98" t="s">
        <v>180</v>
      </c>
      <c r="F107" s="53" t="s">
        <v>180</v>
      </c>
      <c r="G107" s="53" t="s">
        <v>180</v>
      </c>
      <c r="H107" s="53" t="s">
        <v>180</v>
      </c>
      <c r="I107" s="56" t="s">
        <v>180</v>
      </c>
    </row>
    <row r="108" spans="1:9" ht="21" customHeight="1">
      <c r="A108" s="8" t="s">
        <v>82</v>
      </c>
      <c r="B108" s="58" t="s">
        <v>180</v>
      </c>
      <c r="C108" s="53" t="s">
        <v>180</v>
      </c>
      <c r="D108" s="53" t="s">
        <v>180</v>
      </c>
      <c r="E108" s="98" t="s">
        <v>180</v>
      </c>
      <c r="F108" s="53" t="s">
        <v>180</v>
      </c>
      <c r="G108" s="53" t="s">
        <v>180</v>
      </c>
      <c r="H108" s="53" t="s">
        <v>180</v>
      </c>
      <c r="I108" s="56" t="s">
        <v>180</v>
      </c>
    </row>
    <row r="109" spans="1:9" ht="18.75" customHeight="1">
      <c r="A109" s="39" t="s">
        <v>36</v>
      </c>
      <c r="B109" s="131" t="s">
        <v>180</v>
      </c>
      <c r="C109" s="131" t="s">
        <v>180</v>
      </c>
      <c r="D109" s="131" t="s">
        <v>180</v>
      </c>
      <c r="E109" s="131" t="s">
        <v>180</v>
      </c>
      <c r="F109" s="131" t="s">
        <v>180</v>
      </c>
      <c r="G109" s="131" t="s">
        <v>180</v>
      </c>
      <c r="H109" s="131" t="s">
        <v>180</v>
      </c>
      <c r="I109" s="131" t="s">
        <v>180</v>
      </c>
    </row>
    <row r="110" spans="1:9" ht="12.75" customHeight="1">
      <c r="A110" s="53" t="s">
        <v>180</v>
      </c>
      <c r="B110" s="132"/>
      <c r="C110" s="132"/>
      <c r="D110" s="132"/>
      <c r="E110" s="132"/>
      <c r="F110" s="132"/>
      <c r="G110" s="132"/>
      <c r="H110" s="132"/>
      <c r="I110" s="132"/>
    </row>
    <row r="111" spans="1:9" ht="12.75" customHeight="1">
      <c r="A111" s="53" t="s">
        <v>180</v>
      </c>
      <c r="B111" s="53" t="s">
        <v>180</v>
      </c>
      <c r="C111" s="56" t="s">
        <v>180</v>
      </c>
      <c r="D111" s="53" t="s">
        <v>180</v>
      </c>
      <c r="E111" s="98" t="s">
        <v>180</v>
      </c>
      <c r="F111" s="53" t="s">
        <v>180</v>
      </c>
      <c r="G111" s="53" t="s">
        <v>180</v>
      </c>
      <c r="H111" s="53" t="s">
        <v>180</v>
      </c>
      <c r="I111" s="56" t="s">
        <v>180</v>
      </c>
    </row>
    <row r="112" spans="1:9" ht="12.75" customHeight="1">
      <c r="A112" s="53" t="s">
        <v>180</v>
      </c>
      <c r="B112" s="53" t="s">
        <v>180</v>
      </c>
      <c r="C112" s="56" t="s">
        <v>180</v>
      </c>
      <c r="D112" s="53" t="s">
        <v>180</v>
      </c>
      <c r="E112" s="98" t="s">
        <v>180</v>
      </c>
      <c r="F112" s="53" t="s">
        <v>180</v>
      </c>
      <c r="G112" s="53" t="s">
        <v>180</v>
      </c>
      <c r="H112" s="53" t="s">
        <v>180</v>
      </c>
      <c r="I112" s="56" t="s">
        <v>180</v>
      </c>
    </row>
    <row r="113" spans="1:9" ht="18" customHeight="1">
      <c r="A113" s="53" t="s">
        <v>180</v>
      </c>
      <c r="B113" s="53" t="s">
        <v>180</v>
      </c>
      <c r="C113" s="56" t="s">
        <v>180</v>
      </c>
      <c r="D113" s="53" t="s">
        <v>180</v>
      </c>
      <c r="E113" s="98" t="s">
        <v>180</v>
      </c>
      <c r="F113" s="53" t="s">
        <v>180</v>
      </c>
      <c r="G113" s="53" t="s">
        <v>180</v>
      </c>
      <c r="H113" s="53" t="s">
        <v>180</v>
      </c>
      <c r="I113" s="56" t="s">
        <v>180</v>
      </c>
    </row>
    <row r="114" spans="1:9" ht="18.75" customHeight="1">
      <c r="A114" s="8" t="s">
        <v>45</v>
      </c>
      <c r="B114" s="89" t="s">
        <v>35</v>
      </c>
      <c r="C114" s="56" t="s">
        <v>180</v>
      </c>
      <c r="D114" s="53">
        <f>D115+D116</f>
        <v>215975.66999999993</v>
      </c>
      <c r="E114" s="98" t="s">
        <v>46</v>
      </c>
      <c r="F114" s="53" t="s">
        <v>180</v>
      </c>
      <c r="G114" s="78">
        <f>G115</f>
        <v>-134776.26</v>
      </c>
      <c r="H114" s="53">
        <f>H100</f>
        <v>30133.409999999916</v>
      </c>
      <c r="I114" s="56">
        <f>I100</f>
        <v>185842.26</v>
      </c>
    </row>
    <row r="115" spans="1:9" ht="20.25" customHeight="1">
      <c r="A115" s="8" t="s">
        <v>47</v>
      </c>
      <c r="B115" s="89" t="s">
        <v>39</v>
      </c>
      <c r="C115" s="56" t="s">
        <v>180</v>
      </c>
      <c r="D115" s="53">
        <v>-8016100</v>
      </c>
      <c r="E115" s="98" t="s">
        <v>46</v>
      </c>
      <c r="F115" s="53" t="s">
        <v>180</v>
      </c>
      <c r="G115" s="78">
        <f>G100</f>
        <v>-134776.26</v>
      </c>
      <c r="H115" s="53">
        <f>G115</f>
        <v>-134776.26</v>
      </c>
      <c r="I115" s="56" t="s">
        <v>46</v>
      </c>
    </row>
    <row r="116" spans="1:9" ht="21.75" customHeight="1">
      <c r="A116" s="8" t="s">
        <v>48</v>
      </c>
      <c r="B116" s="89" t="s">
        <v>40</v>
      </c>
      <c r="C116" s="56" t="s">
        <v>180</v>
      </c>
      <c r="D116" s="78">
        <v>8232075.6699999999</v>
      </c>
      <c r="E116" s="98" t="s">
        <v>46</v>
      </c>
      <c r="F116" s="53" t="s">
        <v>180</v>
      </c>
      <c r="G116" s="53" t="s">
        <v>180</v>
      </c>
      <c r="H116" s="53" t="s">
        <v>180</v>
      </c>
      <c r="I116" s="56" t="s">
        <v>46</v>
      </c>
    </row>
    <row r="117" spans="1:9" ht="28.5" customHeight="1">
      <c r="A117" s="8" t="s">
        <v>54</v>
      </c>
      <c r="B117" s="89" t="s">
        <v>41</v>
      </c>
      <c r="C117" s="56" t="s">
        <v>46</v>
      </c>
      <c r="D117" s="55" t="s">
        <v>46</v>
      </c>
      <c r="E117" s="98" t="s">
        <v>180</v>
      </c>
      <c r="F117" s="53" t="s">
        <v>180</v>
      </c>
      <c r="G117" s="53" t="s">
        <v>180</v>
      </c>
      <c r="H117" s="53" t="s">
        <v>180</v>
      </c>
      <c r="I117" s="57" t="s">
        <v>46</v>
      </c>
    </row>
    <row r="118" spans="1:9" ht="36" customHeight="1">
      <c r="A118" s="8" t="s">
        <v>87</v>
      </c>
      <c r="B118" s="89" t="s">
        <v>42</v>
      </c>
      <c r="C118" s="58" t="s">
        <v>46</v>
      </c>
      <c r="D118" s="58" t="s">
        <v>46</v>
      </c>
      <c r="E118" s="96">
        <f>E120+E121</f>
        <v>164909.66999999993</v>
      </c>
      <c r="F118" s="58" t="s">
        <v>180</v>
      </c>
      <c r="G118" s="58" t="s">
        <v>46</v>
      </c>
      <c r="H118" s="58">
        <f>E118</f>
        <v>164909.66999999993</v>
      </c>
      <c r="I118" s="58" t="s">
        <v>46</v>
      </c>
    </row>
    <row r="119" spans="1:9" ht="14.25" customHeight="1">
      <c r="A119" s="39" t="s">
        <v>36</v>
      </c>
      <c r="B119" s="133" t="s">
        <v>43</v>
      </c>
      <c r="C119" s="57"/>
      <c r="D119" s="55"/>
      <c r="E119" s="97"/>
      <c r="F119" s="57"/>
      <c r="G119" s="57"/>
      <c r="H119" s="137">
        <f>E120</f>
        <v>-6200919.7599999998</v>
      </c>
      <c r="I119" s="57"/>
    </row>
    <row r="120" spans="1:9" ht="23.25" customHeight="1">
      <c r="A120" s="8" t="s">
        <v>52</v>
      </c>
      <c r="B120" s="134"/>
      <c r="C120" s="56" t="s">
        <v>46</v>
      </c>
      <c r="D120" s="53" t="s">
        <v>46</v>
      </c>
      <c r="E120" s="98">
        <v>-6200919.7599999998</v>
      </c>
      <c r="F120" s="56" t="s">
        <v>46</v>
      </c>
      <c r="G120" s="53" t="s">
        <v>46</v>
      </c>
      <c r="H120" s="132"/>
      <c r="I120" s="56" t="s">
        <v>46</v>
      </c>
    </row>
    <row r="121" spans="1:9" ht="31.5" customHeight="1">
      <c r="A121" s="120" t="s">
        <v>53</v>
      </c>
      <c r="B121" s="89" t="s">
        <v>251</v>
      </c>
      <c r="C121" s="58" t="s">
        <v>46</v>
      </c>
      <c r="D121" s="100" t="s">
        <v>46</v>
      </c>
      <c r="E121" s="101">
        <v>6365829.4299999997</v>
      </c>
      <c r="F121" s="53" t="s">
        <v>180</v>
      </c>
      <c r="G121" s="100" t="s">
        <v>46</v>
      </c>
      <c r="H121" s="58">
        <f>E121</f>
        <v>6365829.4299999997</v>
      </c>
      <c r="I121" s="58" t="s">
        <v>46</v>
      </c>
    </row>
    <row r="122" spans="1:9" ht="20.25" customHeight="1">
      <c r="A122" s="39"/>
      <c r="B122" s="44"/>
      <c r="C122" s="59"/>
      <c r="D122" s="59"/>
      <c r="E122" s="59"/>
      <c r="F122" s="59"/>
      <c r="G122" s="59"/>
      <c r="H122" s="60" t="s">
        <v>51</v>
      </c>
      <c r="I122" s="59"/>
    </row>
    <row r="123" spans="1:9" ht="6.75" customHeight="1">
      <c r="A123" s="41"/>
      <c r="B123" s="42"/>
      <c r="C123" s="61"/>
      <c r="D123" s="61"/>
      <c r="E123" s="61"/>
      <c r="F123" s="61"/>
      <c r="G123" s="61"/>
      <c r="H123" s="60"/>
      <c r="I123" s="61"/>
    </row>
    <row r="124" spans="1:9" ht="16.5" customHeight="1">
      <c r="A124" s="6"/>
      <c r="B124" s="23"/>
      <c r="C124" s="55" t="s">
        <v>20</v>
      </c>
      <c r="D124" s="62"/>
      <c r="E124" s="63"/>
      <c r="F124" s="64" t="s">
        <v>9</v>
      </c>
      <c r="G124" s="65"/>
      <c r="H124" s="66"/>
      <c r="I124" s="67"/>
    </row>
    <row r="125" spans="1:9" ht="10.5" customHeight="1">
      <c r="A125" s="36"/>
      <c r="B125" s="7" t="s">
        <v>23</v>
      </c>
      <c r="C125" s="57" t="s">
        <v>21</v>
      </c>
      <c r="D125" s="62" t="s">
        <v>72</v>
      </c>
      <c r="E125" s="68" t="s">
        <v>96</v>
      </c>
      <c r="F125" s="69" t="s">
        <v>10</v>
      </c>
      <c r="G125" s="68" t="s">
        <v>13</v>
      </c>
      <c r="H125" s="70"/>
      <c r="I125" s="67" t="s">
        <v>4</v>
      </c>
    </row>
    <row r="126" spans="1:9" ht="10.5" customHeight="1">
      <c r="A126" s="7" t="s">
        <v>7</v>
      </c>
      <c r="B126" s="7" t="s">
        <v>24</v>
      </c>
      <c r="C126" s="57" t="s">
        <v>91</v>
      </c>
      <c r="D126" s="62" t="s">
        <v>73</v>
      </c>
      <c r="E126" s="71" t="s">
        <v>97</v>
      </c>
      <c r="F126" s="62" t="s">
        <v>11</v>
      </c>
      <c r="G126" s="62" t="s">
        <v>14</v>
      </c>
      <c r="H126" s="62" t="s">
        <v>15</v>
      </c>
      <c r="I126" s="67" t="s">
        <v>5</v>
      </c>
    </row>
    <row r="127" spans="1:9" ht="10.5" customHeight="1">
      <c r="A127" s="6"/>
      <c r="B127" s="7" t="s">
        <v>25</v>
      </c>
      <c r="C127" s="55" t="s">
        <v>90</v>
      </c>
      <c r="D127" s="62" t="s">
        <v>5</v>
      </c>
      <c r="E127" s="71" t="s">
        <v>98</v>
      </c>
      <c r="F127" s="62" t="s">
        <v>12</v>
      </c>
      <c r="G127" s="62"/>
      <c r="H127" s="62"/>
      <c r="I127" s="67"/>
    </row>
    <row r="128" spans="1:9" ht="10.5" customHeight="1">
      <c r="A128" s="6"/>
      <c r="B128" s="7"/>
      <c r="C128" s="55"/>
      <c r="D128" s="62"/>
      <c r="E128" s="71"/>
      <c r="F128" s="62"/>
      <c r="G128" s="62"/>
      <c r="H128" s="62"/>
      <c r="I128" s="67"/>
    </row>
    <row r="129" spans="1:9" ht="15" customHeight="1">
      <c r="A129" s="4">
        <v>1</v>
      </c>
      <c r="B129" s="86">
        <v>2</v>
      </c>
      <c r="C129" s="102">
        <v>3</v>
      </c>
      <c r="D129" s="68" t="s">
        <v>2</v>
      </c>
      <c r="E129" s="70" t="s">
        <v>3</v>
      </c>
      <c r="F129" s="68" t="s">
        <v>16</v>
      </c>
      <c r="G129" s="68" t="s">
        <v>17</v>
      </c>
      <c r="H129" s="68" t="s">
        <v>18</v>
      </c>
      <c r="I129" s="103" t="s">
        <v>19</v>
      </c>
    </row>
    <row r="130" spans="1:9" ht="35.25" customHeight="1">
      <c r="A130" s="8" t="s">
        <v>55</v>
      </c>
      <c r="B130" s="89" t="s">
        <v>44</v>
      </c>
      <c r="C130" s="58" t="s">
        <v>46</v>
      </c>
      <c r="D130" s="100" t="s">
        <v>46</v>
      </c>
      <c r="E130" s="100" t="s">
        <v>46</v>
      </c>
      <c r="F130" s="100" t="s">
        <v>180</v>
      </c>
      <c r="G130" s="100" t="s">
        <v>180</v>
      </c>
      <c r="H130" s="100" t="s">
        <v>180</v>
      </c>
      <c r="I130" s="58" t="s">
        <v>46</v>
      </c>
    </row>
    <row r="131" spans="1:9" ht="15" customHeight="1">
      <c r="A131" s="39" t="s">
        <v>37</v>
      </c>
      <c r="B131" s="133" t="s">
        <v>252</v>
      </c>
      <c r="C131" s="69"/>
      <c r="D131" s="55"/>
      <c r="E131" s="55"/>
      <c r="F131" s="131" t="s">
        <v>180</v>
      </c>
      <c r="G131" s="131" t="s">
        <v>180</v>
      </c>
      <c r="H131" s="131" t="s">
        <v>180</v>
      </c>
      <c r="I131" s="69"/>
    </row>
    <row r="132" spans="1:9" ht="22.5">
      <c r="A132" s="8" t="s">
        <v>74</v>
      </c>
      <c r="B132" s="134"/>
      <c r="C132" s="57" t="s">
        <v>46</v>
      </c>
      <c r="D132" s="57" t="s">
        <v>46</v>
      </c>
      <c r="E132" s="57" t="s">
        <v>46</v>
      </c>
      <c r="F132" s="132"/>
      <c r="G132" s="132"/>
      <c r="H132" s="132"/>
      <c r="I132" s="57" t="s">
        <v>46</v>
      </c>
    </row>
    <row r="133" spans="1:9" ht="36" customHeight="1">
      <c r="A133" s="120" t="s">
        <v>75</v>
      </c>
      <c r="B133" s="89" t="s">
        <v>253</v>
      </c>
      <c r="C133" s="58" t="s">
        <v>46</v>
      </c>
      <c r="D133" s="58" t="s">
        <v>46</v>
      </c>
      <c r="E133" s="58" t="s">
        <v>46</v>
      </c>
      <c r="F133" s="53" t="s">
        <v>180</v>
      </c>
      <c r="G133" s="53" t="s">
        <v>180</v>
      </c>
      <c r="H133" s="53" t="s">
        <v>180</v>
      </c>
      <c r="I133" s="58" t="s">
        <v>46</v>
      </c>
    </row>
    <row r="134" spans="1:9">
      <c r="A134" s="39"/>
      <c r="B134" s="44"/>
      <c r="C134" s="22"/>
      <c r="D134" s="22"/>
      <c r="E134" s="22"/>
      <c r="F134" s="22"/>
      <c r="G134" s="22"/>
      <c r="H134" s="22"/>
      <c r="I134" s="22"/>
    </row>
    <row r="135" spans="1:9" ht="7.5" customHeight="1">
      <c r="A135" s="34"/>
      <c r="B135" s="34"/>
      <c r="C135" s="22"/>
      <c r="D135" s="22"/>
      <c r="E135" s="22"/>
      <c r="F135" s="22"/>
      <c r="G135" s="22"/>
      <c r="H135" s="22"/>
      <c r="I135" s="22"/>
    </row>
    <row r="136" spans="1:9" ht="30" customHeight="1">
      <c r="A136" s="35" t="s">
        <v>152</v>
      </c>
      <c r="B136" s="35"/>
      <c r="C136" s="37" t="s">
        <v>161</v>
      </c>
      <c r="D136" s="37"/>
      <c r="E136" s="37" t="s">
        <v>29</v>
      </c>
      <c r="F136" s="22"/>
      <c r="G136" s="22"/>
      <c r="H136" s="22"/>
      <c r="I136" s="22"/>
    </row>
    <row r="137" spans="1:9" ht="9.75" customHeight="1">
      <c r="A137" s="11" t="s">
        <v>31</v>
      </c>
      <c r="B137" s="11"/>
      <c r="C137" s="10"/>
      <c r="D137" s="9"/>
      <c r="E137" s="9" t="s">
        <v>153</v>
      </c>
      <c r="F137" s="9"/>
      <c r="G137" s="9"/>
      <c r="H137" s="135" t="s">
        <v>162</v>
      </c>
      <c r="I137" s="135"/>
    </row>
    <row r="138" spans="1:9" ht="9.75" customHeight="1">
      <c r="D138" s="9"/>
      <c r="E138" s="9"/>
      <c r="F138" s="19" t="s">
        <v>32</v>
      </c>
      <c r="H138" s="9"/>
      <c r="I138" s="9"/>
    </row>
    <row r="139" spans="1:9" ht="24.75" customHeight="1">
      <c r="A139" s="136" t="s">
        <v>163</v>
      </c>
      <c r="B139" s="136"/>
      <c r="C139" s="136"/>
      <c r="D139" s="9"/>
      <c r="E139" s="9"/>
      <c r="F139" s="9"/>
      <c r="G139" s="9"/>
      <c r="H139" s="9"/>
      <c r="I139" s="9"/>
    </row>
    <row r="140" spans="1:9" ht="9.75" customHeight="1">
      <c r="A140" s="11" t="s">
        <v>33</v>
      </c>
      <c r="B140" s="11"/>
      <c r="C140" s="10"/>
      <c r="D140" s="9"/>
      <c r="E140" s="9"/>
      <c r="F140" s="9"/>
      <c r="G140" s="9"/>
      <c r="H140" s="9"/>
      <c r="I140" s="9"/>
    </row>
    <row r="141" spans="1:9" ht="11.25" customHeight="1">
      <c r="A141" s="11"/>
      <c r="B141" s="11"/>
      <c r="C141" s="19"/>
      <c r="D141" s="9"/>
      <c r="E141" s="45"/>
      <c r="F141" s="9"/>
      <c r="G141" s="9"/>
      <c r="H141" s="9"/>
      <c r="I141" s="46"/>
    </row>
    <row r="142" spans="1:9" ht="23.25" customHeight="1">
      <c r="A142" s="126" t="s">
        <v>402</v>
      </c>
      <c r="D142" s="9"/>
      <c r="E142" s="9"/>
      <c r="F142" s="9"/>
      <c r="G142" s="9"/>
      <c r="H142" s="9"/>
      <c r="I142" s="46"/>
    </row>
    <row r="143" spans="1:9" ht="9.9499999999999993" customHeight="1">
      <c r="D143" s="9"/>
      <c r="E143" s="9"/>
      <c r="F143" s="9"/>
      <c r="G143" s="9"/>
      <c r="H143" s="9"/>
      <c r="I143" s="46"/>
    </row>
    <row r="144" spans="1:9" ht="12.75" customHeight="1">
      <c r="A144" s="19"/>
      <c r="B144" s="19"/>
      <c r="C144" s="3"/>
      <c r="D144" s="20"/>
      <c r="E144" s="20"/>
      <c r="F144" s="20"/>
      <c r="G144" s="20"/>
      <c r="H144" s="20"/>
      <c r="I144" s="20"/>
    </row>
  </sheetData>
  <mergeCells count="32">
    <mergeCell ref="A1:H1"/>
    <mergeCell ref="A3:H3"/>
    <mergeCell ref="A4:G4"/>
    <mergeCell ref="C10:F10"/>
    <mergeCell ref="A2:H2"/>
    <mergeCell ref="H137:I137"/>
    <mergeCell ref="A139:C139"/>
    <mergeCell ref="H119:H120"/>
    <mergeCell ref="F131:F132"/>
    <mergeCell ref="G131:G132"/>
    <mergeCell ref="H131:H132"/>
    <mergeCell ref="C101:C102"/>
    <mergeCell ref="B101:B102"/>
    <mergeCell ref="D101:D102"/>
    <mergeCell ref="B131:B132"/>
    <mergeCell ref="B119:B120"/>
    <mergeCell ref="B109:B110"/>
    <mergeCell ref="C109:C110"/>
    <mergeCell ref="D109:D110"/>
    <mergeCell ref="B103:B104"/>
    <mergeCell ref="C103:C104"/>
    <mergeCell ref="D103:D104"/>
    <mergeCell ref="E109:E110"/>
    <mergeCell ref="F109:F110"/>
    <mergeCell ref="G109:G110"/>
    <mergeCell ref="H109:H110"/>
    <mergeCell ref="I109:I110"/>
    <mergeCell ref="E103:E104"/>
    <mergeCell ref="F103:F104"/>
    <mergeCell ref="G103:G104"/>
    <mergeCell ref="H103:H104"/>
    <mergeCell ref="I103:I104"/>
  </mergeCells>
  <phoneticPr fontId="3" type="noConversion"/>
  <printOptions gridLinesSet="0"/>
  <pageMargins left="0.39370078740157483" right="0.39370078740157483" top="0.78740157480314965" bottom="0.39370078740157483" header="0" footer="0"/>
  <pageSetup paperSize="9" pageOrder="overThenDown" orientation="landscape" verticalDpi="300" r:id="rId1"/>
  <headerFooter alignWithMargins="0"/>
  <rowBreaks count="1" manualBreakCount="1"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Лист17</vt:lpstr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***</cp:lastModifiedBy>
  <cp:lastPrinted>2014-12-04T06:57:53Z</cp:lastPrinted>
  <dcterms:created xsi:type="dcterms:W3CDTF">1999-06-18T11:49:53Z</dcterms:created>
  <dcterms:modified xsi:type="dcterms:W3CDTF">2014-12-04T06:58:49Z</dcterms:modified>
</cp:coreProperties>
</file>